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60" windowWidth="11295" windowHeight="5580"/>
  </bookViews>
  <sheets>
    <sheet name="Załącznik nr 1 do uchwały" sheetId="1" r:id="rId1"/>
  </sheets>
  <definedNames>
    <definedName name="_xlnm.Print_Area" localSheetId="0">'Załącznik nr 1 do uchwały'!$A$1:$W$34</definedName>
  </definedNames>
  <calcPr calcId="125725"/>
</workbook>
</file>

<file path=xl/calcChain.xml><?xml version="1.0" encoding="utf-8"?>
<calcChain xmlns="http://schemas.openxmlformats.org/spreadsheetml/2006/main">
  <c r="K26" i="1"/>
  <c r="L26"/>
  <c r="M26"/>
  <c r="O26"/>
  <c r="N26"/>
  <c r="U24"/>
  <c r="W24" s="1"/>
  <c r="U25"/>
  <c r="W25" s="1"/>
  <c r="U23" l="1"/>
  <c r="W23" s="1"/>
  <c r="U21"/>
  <c r="W21" s="1"/>
  <c r="U20"/>
  <c r="W20" s="1"/>
  <c r="U18"/>
  <c r="W18" s="1"/>
  <c r="U17"/>
  <c r="W17" s="1"/>
  <c r="U15"/>
  <c r="W15" s="1"/>
  <c r="U14"/>
  <c r="W14" s="1"/>
  <c r="U13"/>
  <c r="W13" s="1"/>
  <c r="U11"/>
  <c r="W11" s="1"/>
  <c r="U10"/>
  <c r="W10" s="1"/>
  <c r="U9"/>
  <c r="W9" s="1"/>
  <c r="U8"/>
  <c r="W8" s="1"/>
  <c r="U7"/>
  <c r="W7" s="1"/>
  <c r="U6"/>
  <c r="W6" s="1"/>
  <c r="U5"/>
  <c r="W5" s="1"/>
  <c r="U4"/>
  <c r="W4" s="1"/>
  <c r="U3"/>
  <c r="W3" s="1"/>
</calcChain>
</file>

<file path=xl/sharedStrings.xml><?xml version="1.0" encoding="utf-8"?>
<sst xmlns="http://schemas.openxmlformats.org/spreadsheetml/2006/main" count="202" uniqueCount="167">
  <si>
    <t>Lp.</t>
  </si>
  <si>
    <t xml:space="preserve">Nr rejestracyjny </t>
  </si>
  <si>
    <t>Nr kancelaryjny</t>
  </si>
  <si>
    <t>Wnioskodawca</t>
  </si>
  <si>
    <t xml:space="preserve">Tytuł </t>
  </si>
  <si>
    <t>Kategoria interwencji</t>
  </si>
  <si>
    <t xml:space="preserve">Miejsce realizacji projektu
(Powiat) </t>
  </si>
  <si>
    <t>Miejsce realizacji projektu 
(Miejscowość)</t>
  </si>
  <si>
    <t>Siedziba wnioskodawcy 
(Powiat)</t>
  </si>
  <si>
    <t>Siedziba wnioskodawcy 
(Miejscowość)</t>
  </si>
  <si>
    <t>Całkowita Wartość Projektu w PLN</t>
  </si>
  <si>
    <t>Koszty kwalifikowalne</t>
  </si>
  <si>
    <t>Wnioskowana kwota z EFRR w PLN</t>
  </si>
  <si>
    <t>Wnioskowana kwota z budżetu państwa (nie zawsze wystąpi)</t>
  </si>
  <si>
    <t>Kwota wnioskowana z EFRR + budżetu państwa w PLN</t>
  </si>
  <si>
    <t>Procent dofinansowania z EFRR</t>
  </si>
  <si>
    <t>Maksymalna średnia punktów możliwa do uzyskania w ramach oceny Horyzontalnej i Szczegółowej</t>
  </si>
  <si>
    <t>Średnia punktów oceny Horyzontalnej i Szczegółowej</t>
  </si>
  <si>
    <t xml:space="preserve">Maksymalna średnia punktów możliwa do uzyskania w ramach oceny Strategicznej </t>
  </si>
  <si>
    <t>Średnia punktów oceny strategicznej</t>
  </si>
  <si>
    <t>Maksymalna suma średnich oceny strategiczej i merytorycznej</t>
  </si>
  <si>
    <t>Suma średnich oceny strategiczej i merytorycznej</t>
  </si>
  <si>
    <t>Procent maksymalnej liczby punktów możliwych do
zdobycia</t>
  </si>
  <si>
    <t>MJWPU.420-1077/10</t>
  </si>
  <si>
    <t>4619/10</t>
  </si>
  <si>
    <t>Miasto stołeczne Warszawa</t>
  </si>
  <si>
    <t>Odnawialne źródła energii i kogeneracja w m.st. Warszawa</t>
  </si>
  <si>
    <t>Powiat m. st. Warszawa</t>
  </si>
  <si>
    <t>Warszawa</t>
  </si>
  <si>
    <t>MJWPU.420-994/10</t>
  </si>
  <si>
    <t>4560/10</t>
  </si>
  <si>
    <t>Wood Company Spółka z ograniczoną odpowiedzialnością</t>
  </si>
  <si>
    <t>Budowa elektrowni wiatrowej o mocy 2 MW w miejscowości Grodkowo - Zawisze</t>
  </si>
  <si>
    <t>Powiat sierpecki</t>
  </si>
  <si>
    <t>Grodkowo - Zawisze</t>
  </si>
  <si>
    <t>MJWPU.420-993/10</t>
  </si>
  <si>
    <t>4568/10</t>
  </si>
  <si>
    <t>Gmina Myszyniec</t>
  </si>
  <si>
    <t>Wykorzystanie energii odnawialnej poprzez zastosowanie instalacji solarnych i pomp ciepła, celem poprawy środowiska naturalnego gminy Myszyniec</t>
  </si>
  <si>
    <t>Powiat ostrołęcki</t>
  </si>
  <si>
    <t>Myszyniec, Białusny Lasek, Charciabałda, Cięćk, Drężek, Gadomskie, Krysiaki, Myszyniec - Koryta, Myszyniec Stary, Niedźwiedź, Olszyny, Pełty, Świdwiborek, Wolkowe, Wydmusy, Wykrot, Zalesie, Zdunek</t>
  </si>
  <si>
    <t>Myszyniec</t>
  </si>
  <si>
    <t>MJWPU.420-1014/10</t>
  </si>
  <si>
    <t>4547/10</t>
  </si>
  <si>
    <t xml:space="preserve">Gmina Grodzisk Mazowiecki </t>
  </si>
  <si>
    <t>Słoneczne innowacje - Odnawialne Źródła Energii dla Gminy Grodzisk Mazowiecki.</t>
  </si>
  <si>
    <t>Powiat grodziski</t>
  </si>
  <si>
    <t>Grodzisk Mazowiecki</t>
  </si>
  <si>
    <t>MJWPU.420-1046/10</t>
  </si>
  <si>
    <t>4584/10</t>
  </si>
  <si>
    <t>Gmina Łochów</t>
  </si>
  <si>
    <t>Gmina Łochów przyjazna środowisku naturalnemu - OZE</t>
  </si>
  <si>
    <t>Powiat węgrowski</t>
  </si>
  <si>
    <t>Łochów, Barchów, Kaliska, Budziska, Łazy, Pogorzelec, Gwiadały, Brzuza, Nadkole, Burakowskie, Łojki, Jerzyska, Łosiewice, Szumin, Samotrzask, Jasiorówka, Łojew, Łopianka, Baczki, Ostrówek, Majdan, Ogrodniki, Zagrodniki, Kamionna, Laski, Dąbrowa, Zambrzyniec, Twarogi, Matały, Wólka Paplińska, Kalinowiec</t>
  </si>
  <si>
    <t>Łochów</t>
  </si>
  <si>
    <t>MJWPU.420-1070/10</t>
  </si>
  <si>
    <t>4574/10</t>
  </si>
  <si>
    <t>Centrum Doradztwa Rolniczego w Brwinowie</t>
  </si>
  <si>
    <t>Modernizacja systemu grzewczego dla potrzeb budynku Centrum Doradztwa Rolniczego w Brwinowie z wykorzystaniem OZE - pomp ciepła i kolektorów słonecznych, wspomaganych agregatem kogeneracyjnym</t>
  </si>
  <si>
    <t>Powiat pruszkowski</t>
  </si>
  <si>
    <t>Brwinów</t>
  </si>
  <si>
    <t>MJWPU.420-1054/10</t>
  </si>
  <si>
    <t>4594/10</t>
  </si>
  <si>
    <t>Elektrownia Wiatrowa EOL Spółka z ograniczoną odpowiedzialnością</t>
  </si>
  <si>
    <t>„Poprawa jakości powietrza i zwiększenie bezpieczeństwa energetycznego Mazowsza poprzez budowę elektrowni wiatrowych o łącznej mocy 4MW na terenie powiatu mławskiego”</t>
  </si>
  <si>
    <t>Powiat mławski</t>
  </si>
  <si>
    <t>Wyszyny Kościelne, Szydłówek, Wiśniewo</t>
  </si>
  <si>
    <t>MJWPU.420-1021/10</t>
  </si>
  <si>
    <t>4519/10</t>
  </si>
  <si>
    <t>Wojewódzki Szpital Specjalistyczny w Radomiu</t>
  </si>
  <si>
    <t>Budowa instalacji fotowoltaicznej i wiatrowej wraz z systemem kogeneracyjnym dla Wojewódzkiego Szpitala Specjalistycznego w Radomiu</t>
  </si>
  <si>
    <t>Powiat m. Radom</t>
  </si>
  <si>
    <t>Radom</t>
  </si>
  <si>
    <t>MJWPU.420-1020/10</t>
  </si>
  <si>
    <t>4511/10</t>
  </si>
  <si>
    <t>GMINA PRZESMYKI</t>
  </si>
  <si>
    <t>Słoneczne Gminy Wschodniego Mazowsza - energia solarna energią przyszłości</t>
  </si>
  <si>
    <t>Powiat siedlecki, Powiat sokołowski</t>
  </si>
  <si>
    <t>Cierpigórz, Dąbrowa, Głuchówek, Górki, Kaliski, Kamianki-Czabaje, Kamianki Lackie, Kamianki-Nicki, Kamianki-Wańki, Kukawki, Lipiny, Łysów, Pniewiski, Przesmyki, Raczyny, Stare Rzewuski, Tarków, Tarkówek, Wólka Łysowska, Zawady, Czarnoty, Grabowiec, Hołubla, Kaliski, Kobylany-Kozy, Koryciany, Krynki, Łęczycki, Łozy, Nasiłów, Paprotnia, Pliszki, Pluty, Podawce, Rzeszotków, Skwierczyn Lacki, Stare Trębice, Stasin, Strusy, Trębice Dolne, Trębice Górne, Uziębły, Bużyska, Czaple Górne, Drażniew, Góry, Knychówek, Korczew, Laskowice, Mogielnica, Nowy Bartków, Ruda, Starczewice, Stary Bartków, Szczeglacin, Tokary, Zaleś, Baczki, Bałki, Bohy, Borychów, Czaple Andrelewicze, Gałki, Jasień, Józin, Kamianka, Kanabród, Karskie, Kobylany Górne, Kobylany Skorupki, Liszki, Mołomotki, Mołomotki - Dwór, Ostrowiec, Ostrówek, Remiszew Duży, Remiszew Mały, Repki, Rogów, Rudniki, Sawice-Bronisze, Sawice - Dwór, Sawice-Wieś, Skorupki, Skrzeszew, Skrzeszew "E", Skwierczyn-Dwór, Skwierczyn-Wieś, Smuniew, Szkopy, Wasilew Skrzeszewski, Wasilew Szlachecki, Wierzbice Górne, Włodki, Wyrozęby-Konaty, Wyrozęby- Podawce, Zawady, Żółkwy</t>
  </si>
  <si>
    <t>Powiat siedlecki</t>
  </si>
  <si>
    <t>Przesmyki</t>
  </si>
  <si>
    <t>MJWPU.420-1025/10</t>
  </si>
  <si>
    <t>4571/10</t>
  </si>
  <si>
    <t>Gmina Jednorożec</t>
  </si>
  <si>
    <t>Ekologiczne partnerstwo – kompleksowe wykorzystanie odnawialnych źródeł energii na rzecz poprawy powietrza atmosferycznego w gminach Jednorożec i Czernice Borowe</t>
  </si>
  <si>
    <t>Powiat przasnyski</t>
  </si>
  <si>
    <t>Jednorożec</t>
  </si>
  <si>
    <t>MJWPU.420-979/10</t>
  </si>
  <si>
    <t>4488/10</t>
  </si>
  <si>
    <t>SZPITAL KOLEJOWY IM. DR MED. WŁODZIMIERZA ROEFLERA W PRUSZKOWIE SAMODZIELNY PUBLICZNY ZAKŁAD OPIEKI ZDROWOTNEJ</t>
  </si>
  <si>
    <t>Wdrożenie rozwiązań  wykorzystujących odnawialne źródła energii oraz kogenerację w Szpitalu Kolejowym w Pruszkowie metodą na zwiększenie efektywności jego funkcjonowania</t>
  </si>
  <si>
    <t>Pruszków</t>
  </si>
  <si>
    <t>MJWPU.420-997/10</t>
  </si>
  <si>
    <t>4471/10</t>
  </si>
  <si>
    <t>JE WIND spółka z ograniczoną odpowiedzialnością</t>
  </si>
  <si>
    <t>Budowa elektrowni wiatrowej o mocy 2 MW w miejscowości Bachorza</t>
  </si>
  <si>
    <t>Powiat sokołowski</t>
  </si>
  <si>
    <t>Bachorza</t>
  </si>
  <si>
    <t>Powiat m. Suwałki</t>
  </si>
  <si>
    <t>Suwałki</t>
  </si>
  <si>
    <t>MJWPU.420-1024/10</t>
  </si>
  <si>
    <t>4494/10</t>
  </si>
  <si>
    <t>Gmina Białobrzegi</t>
  </si>
  <si>
    <t>SŁONECZNA ENERGIA DLA GMINY BIAŁOBRZEGI</t>
  </si>
  <si>
    <t>Powiat białobrzeski</t>
  </si>
  <si>
    <t>Białobrzegi, Brzeźce, Kolonia Brzeźce, Szczyty, Stawiszyn, Sucha, Dąbrówka, Wojciechówka, Jasionna, Pohulanka, Brzeska Wola, Leopoldów, Kamień</t>
  </si>
  <si>
    <t>Białobrzegi</t>
  </si>
  <si>
    <t>MJWPU.420-1068/10</t>
  </si>
  <si>
    <t>4614/10</t>
  </si>
  <si>
    <t>Miasto Nowy Dwór Mazowiecki</t>
  </si>
  <si>
    <t>Ekologiczny Nowy Dwór Mazowiecki – kolektory słoneczne dla mieszkańców</t>
  </si>
  <si>
    <t>Powiat nowodworski</t>
  </si>
  <si>
    <t>Nowy Dwór Mazowiecki</t>
  </si>
  <si>
    <t>MJWPU.420-982/10</t>
  </si>
  <si>
    <t>4529/10</t>
  </si>
  <si>
    <t>Geotermia Mazowiecka S.A.</t>
  </si>
  <si>
    <t>Budowa II stopnia odzysku ciepła z wody geotermalnej w Zakładzie Geotermalnym w Mszczonowie</t>
  </si>
  <si>
    <t>Powiat żyrardowski</t>
  </si>
  <si>
    <t>Mszczonów</t>
  </si>
  <si>
    <t>MJWPU.420-985/10</t>
  </si>
  <si>
    <t>4525/10</t>
  </si>
  <si>
    <t>Mazowiecki Komendant Wojewódzki Państwowej Straży Pożarnej</t>
  </si>
  <si>
    <t>Instalacja kolektorów słonecznych w wybranych jednostkach Państwowej Straży Pożarnej województwa mazowieckiego</t>
  </si>
  <si>
    <t>Powiat białobrzeski, Powiat garwoliński, Powiat lipski, Powiat otwocki, Powiat przysuski, Powiat m. Radom, Powiat m. st. Warszawa</t>
  </si>
  <si>
    <t>Białobrzegi, Garwolin, Lipsko, Otwock, Przysucha, Radom, Warszawa</t>
  </si>
  <si>
    <t>MJWPU.420-1055/10</t>
  </si>
  <si>
    <t>4551/10</t>
  </si>
  <si>
    <t>Gmina Łyse</t>
  </si>
  <si>
    <t>Wykorzystanie odnawialnych źródeł energii na Kurpiowszczyźnie poprzez kompleksowy montaż kolektorów słonecznych w gminach: Łyse i Baranowo</t>
  </si>
  <si>
    <t>Antonia, Baba, Dęby, Dudy Puszczańskie, Grądzkie, Klenkor, Lipniki, Łączki, Łyse, Piątkowizna, Plewki, Pupkowizna, Serafin, Szafranki, Tartak, Tyczek, Warmiak, Wejdo, Wyżega, Zalas, Baranowo, Brodowe Łąki, Bakuła, Błędowo, Budne Sowięta, Cierpięta, Czarnotrzew, Dąbrowa, Dłutówka, Gaczyska, Glinki, Guzowatka, Jastrząbka, Kalisko, Kucieje, Kopaczyska, Lipowy Las, Majdan, Oborczyska, Olkowa Kępa, Orzołek, Orzoł, Ramiona, Rupin, Rycica, Witowy Most, Wola Błędowska, Zawady, Ziomek</t>
  </si>
  <si>
    <t>Łyse</t>
  </si>
  <si>
    <t>Razem:</t>
  </si>
  <si>
    <t>Stegna, Jednorożec, Kobylaki– Korysze, Ulatowo – Pogorze, Lipa, Drążdżewo Nowe, Żelazna – Prywatna, Połoń, Żelazna – Rządowa, Kobylaki– Konopki, Olszewka, Ulatowo, Czernice Borowe</t>
  </si>
  <si>
    <t>4452/10</t>
  </si>
  <si>
    <t>"KECMER" Paweł Kecmer</t>
  </si>
  <si>
    <t xml:space="preserve">Budowa elektrowni wiatrowej w miejscowości Pszczółki Górne Gm. Grudusk w ramach rozbudowy przedsiębiorstwa „KECMER” Paweł Kecmer. </t>
  </si>
  <si>
    <t>Powiat ciechanowski</t>
  </si>
  <si>
    <t>Pszczółki Górne</t>
  </si>
  <si>
    <t>Karwacz</t>
  </si>
  <si>
    <t>4595/10</t>
  </si>
  <si>
    <t>Gmina Pokrzywnica</t>
  </si>
  <si>
    <t>"Partnerstwo i innowacyjność dla srodowiska - efektywne wykorzystanie energii słonecznej w Gminie Pokrzywnica".</t>
  </si>
  <si>
    <t>Powiat pułtuski</t>
  </si>
  <si>
    <t>Budy Ciepielińskie, Budy Pobyłkowskie, Ciepielin, Dzbanice, Dzierżenin, Gzowo, Karniewek, Kępiaste, Klaski, Koziegłowy, Łępice, Łosewo, Łubienica, Łubienica-Superunki, Mory, Murowanka, Nowe Niestępowo, Niestępowo Włościańskie, Obrębek, Obręb, Olbrachcice, Piskornia, Pobyłkowo Duże, Pobyłkowo Małe, Pogorzelec, Pokrzywnica, Pomocnia, Strzyże, Świeszewo, Trzepowo, Witki, Wólka Zaleska, Zaborze.</t>
  </si>
  <si>
    <t>Pokrzywnica</t>
  </si>
  <si>
    <t>MJWPU.420-957/10</t>
  </si>
  <si>
    <t>MJWPU.420-1053/10</t>
  </si>
  <si>
    <t>Sokołów Podlaski</t>
  </si>
  <si>
    <t>"Budowa elektrociepłowni do skojarzonej produkcji energii cieplnej i elektrycznej uzyskiwanej ze spalania biogazu"</t>
  </si>
  <si>
    <t>Przedsiębiorstwo Usług Inżynieryjno-Komunalnych Sp. z o.o. w Sokołowie Podlaskim</t>
  </si>
  <si>
    <t>4521/10</t>
  </si>
  <si>
    <t>MJWPU.420-990/10</t>
  </si>
  <si>
    <t>Witkowo</t>
  </si>
  <si>
    <t>Powiat gnieźnieński</t>
  </si>
  <si>
    <t>Goślice, Machcino</t>
  </si>
  <si>
    <t>Powiat płocki</t>
  </si>
  <si>
    <t>Dywersyfikacja źródeł energii w Gminie Bielsk poprzez budowę elektrowni wiatrowych</t>
  </si>
  <si>
    <t>ANBUD FIRMA REMONTOWO- BUDOWLANA ANDRZEJ ŁYKOWSKI</t>
  </si>
  <si>
    <t>4615/10</t>
  </si>
  <si>
    <t>MJWPU.420-1079/10</t>
  </si>
  <si>
    <t xml:space="preserve">Załącznik Nr 1 do Uchwały Nr                                           dla Zarządu Województwa Mazowieckiego z dnia                               zmieniającej uchwałę w sprawie zatwierdzenia listy rankingowej projektów pozytywnie zweryfikowanych pod względem oceny wykonalności i merytorycznej (horyzontalnej, szczegółowej) oraz strategicznej złożonych w ramach konkursu zamkniętego bez preselekcji RPOWM/4.3/2/2010 Priorytet IV „Środowisko, zapobieganie zagrożeniom i energetyka” dla Działania 4.3 „Ochrona powietrza, energetyka” – Schemat I „Odnawialne źródła energii i kogeneracja” Regionalnego Programu Operacyjnego Województwa Mazowieckiego 2007-2013
</t>
  </si>
  <si>
    <t>Brzozów</t>
  </si>
  <si>
    <t>Budowa elektrowni wiatrowej 2 MW w gminie Sokołów Podlaski przez AM Energia Wiatrowa Sp. z o.o.</t>
  </si>
  <si>
    <t>AM Energia Wiatrowa spółka z ograniczoną odpowiedzialnością</t>
  </si>
  <si>
    <t>4473/10</t>
  </si>
  <si>
    <t>MJWPU.420-995/10</t>
  </si>
  <si>
    <t>projekt ze wspólnej listy rezerwowej</t>
  </si>
</sst>
</file>

<file path=xl/styles.xml><?xml version="1.0" encoding="utf-8"?>
<styleSheet xmlns="http://schemas.openxmlformats.org/spreadsheetml/2006/main">
  <fonts count="9">
    <font>
      <sz val="11"/>
      <color theme="1"/>
      <name val="Calibri"/>
      <family val="2"/>
      <charset val="238"/>
      <scheme val="minor"/>
    </font>
    <font>
      <sz val="11"/>
      <color theme="1"/>
      <name val="Calibri"/>
      <family val="2"/>
      <charset val="238"/>
      <scheme val="minor"/>
    </font>
    <font>
      <sz val="12"/>
      <color theme="1"/>
      <name val="Times New Roman"/>
      <family val="1"/>
      <charset val="238"/>
    </font>
    <font>
      <b/>
      <sz val="12"/>
      <color theme="1"/>
      <name val="Times New Roman"/>
      <family val="1"/>
      <charset val="238"/>
    </font>
    <font>
      <b/>
      <sz val="13"/>
      <name val="Times New Roman"/>
      <family val="1"/>
      <charset val="238"/>
    </font>
    <font>
      <sz val="15"/>
      <color theme="1"/>
      <name val="Times New Roman"/>
      <family val="1"/>
      <charset val="238"/>
    </font>
    <font>
      <b/>
      <sz val="15"/>
      <color theme="1"/>
      <name val="Times New Roman"/>
      <family val="1"/>
      <charset val="238"/>
    </font>
    <font>
      <sz val="15"/>
      <color theme="1"/>
      <name val="Calibri"/>
      <family val="2"/>
      <charset val="238"/>
      <scheme val="minor"/>
    </font>
    <font>
      <b/>
      <sz val="14"/>
      <color theme="1"/>
      <name val="Czcionka tekstu podstawowego"/>
      <charset val="238"/>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0" fillId="0" borderId="0" xfId="0" applyFill="1"/>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NumberFormat="1" applyFont="1" applyBorder="1" applyAlignment="1">
      <alignment vertical="center" wrapText="1"/>
    </xf>
    <xf numFmtId="4" fontId="3" fillId="0" borderId="3" xfId="0" applyNumberFormat="1" applyFont="1" applyBorder="1" applyAlignment="1">
      <alignment vertical="center"/>
    </xf>
    <xf numFmtId="10" fontId="2" fillId="0" borderId="3" xfId="1"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 xfId="1" applyNumberFormat="1" applyFont="1" applyBorder="1" applyAlignment="1">
      <alignment horizontal="center" vertical="center"/>
    </xf>
    <xf numFmtId="0" fontId="4" fillId="2" borderId="1" xfId="0"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10" fontId="5" fillId="0" borderId="1" xfId="1" applyNumberFormat="1" applyFont="1" applyBorder="1" applyAlignment="1">
      <alignment horizontal="center" vertical="center"/>
    </xf>
    <xf numFmtId="2" fontId="5" fillId="0" borderId="1" xfId="0" applyNumberFormat="1" applyFont="1" applyBorder="1" applyAlignment="1">
      <alignment horizontal="center" vertical="center"/>
    </xf>
    <xf numFmtId="2" fontId="6" fillId="0" borderId="1" xfId="1" applyNumberFormat="1" applyFont="1" applyBorder="1" applyAlignment="1">
      <alignment horizontal="center" vertical="center"/>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10" fontId="5" fillId="0" borderId="3" xfId="1" applyNumberFormat="1" applyFont="1" applyFill="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xf>
    <xf numFmtId="10" fontId="5" fillId="0" borderId="2" xfId="1" applyNumberFormat="1" applyFont="1" applyFill="1" applyBorder="1" applyAlignment="1">
      <alignment horizontal="center" vertical="center"/>
    </xf>
    <xf numFmtId="2" fontId="5" fillId="0" borderId="2" xfId="0" applyNumberFormat="1" applyFont="1" applyFill="1" applyBorder="1" applyAlignment="1">
      <alignment horizontal="center" vertical="center"/>
    </xf>
    <xf numFmtId="2" fontId="6" fillId="0" borderId="2" xfId="1"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9" xfId="0" applyFont="1" applyBorder="1" applyAlignment="1">
      <alignment horizontal="center" vertical="center"/>
    </xf>
    <xf numFmtId="0" fontId="5" fillId="0" borderId="3"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4" fontId="5" fillId="0" borderId="9"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9" xfId="0" applyNumberFormat="1" applyFont="1" applyBorder="1" applyAlignment="1">
      <alignment horizontal="center" vertical="center"/>
    </xf>
    <xf numFmtId="4" fontId="5" fillId="0" borderId="3" xfId="0" applyNumberFormat="1" applyFont="1" applyBorder="1" applyAlignment="1">
      <alignment horizontal="center" vertical="center"/>
    </xf>
    <xf numFmtId="2" fontId="5" fillId="0" borderId="9" xfId="0" applyNumberFormat="1" applyFont="1" applyBorder="1" applyAlignment="1">
      <alignment horizontal="center" vertical="center"/>
    </xf>
    <xf numFmtId="2" fontId="5" fillId="0" borderId="3" xfId="0" applyNumberFormat="1" applyFont="1" applyBorder="1" applyAlignment="1">
      <alignment horizontal="center" vertical="center"/>
    </xf>
    <xf numFmtId="2" fontId="6" fillId="0" borderId="9" xfId="1" applyNumberFormat="1" applyFont="1" applyBorder="1" applyAlignment="1">
      <alignment horizontal="center" vertical="center"/>
    </xf>
    <xf numFmtId="2" fontId="6" fillId="0" borderId="3" xfId="1" applyNumberFormat="1" applyFont="1" applyBorder="1" applyAlignment="1">
      <alignment horizontal="center" vertical="center"/>
    </xf>
    <xf numFmtId="10" fontId="5" fillId="0" borderId="9" xfId="1" applyNumberFormat="1" applyFont="1" applyBorder="1" applyAlignment="1">
      <alignment horizontal="center" vertical="center"/>
    </xf>
    <xf numFmtId="10" fontId="5" fillId="0" borderId="3" xfId="1" applyNumberFormat="1" applyFont="1" applyBorder="1" applyAlignment="1">
      <alignment horizontal="center"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xf>
    <xf numFmtId="10" fontId="5"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0" fontId="0" fillId="3" borderId="0" xfId="0" applyFill="1"/>
    <xf numFmtId="0" fontId="5" fillId="0" borderId="0" xfId="0" applyFont="1" applyAlignment="1">
      <alignment horizontal="center" vertical="center"/>
    </xf>
    <xf numFmtId="0" fontId="8" fillId="0" borderId="6" xfId="0" applyFont="1" applyBorder="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cellXfs>
  <cellStyles count="2">
    <cellStyle name="Normalny" xfId="0" builtinId="0"/>
    <cellStyle name="Procentowy" xfId="1" builtinId="5"/>
  </cellStyles>
  <dxfs count="1">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29"/>
  <sheetViews>
    <sheetView tabSelected="1" view="pageBreakPreview" zoomScale="60" zoomScaleNormal="70" workbookViewId="0">
      <selection sqref="A1:W1"/>
    </sheetView>
  </sheetViews>
  <sheetFormatPr defaultRowHeight="15"/>
  <cols>
    <col min="1" max="1" width="6.42578125" customWidth="1"/>
    <col min="2" max="2" width="27.140625" customWidth="1"/>
    <col min="3" max="3" width="17.28515625" customWidth="1"/>
    <col min="4" max="4" width="34.28515625" customWidth="1"/>
    <col min="5" max="5" width="47" customWidth="1"/>
    <col min="6" max="6" width="14.28515625" customWidth="1"/>
    <col min="7" max="7" width="26.5703125" customWidth="1"/>
    <col min="8" max="8" width="53.5703125" customWidth="1"/>
    <col min="9" max="9" width="19.7109375" customWidth="1"/>
    <col min="10" max="10" width="19.42578125" customWidth="1"/>
    <col min="11" max="11" width="18" customWidth="1"/>
    <col min="12" max="12" width="18.140625" customWidth="1"/>
    <col min="13" max="13" width="17.85546875" customWidth="1"/>
    <col min="14" max="15" width="21.42578125" customWidth="1"/>
    <col min="16" max="16" width="20.5703125" customWidth="1"/>
    <col min="17" max="17" width="22.5703125" customWidth="1"/>
    <col min="18" max="18" width="17.42578125" customWidth="1"/>
    <col min="19" max="19" width="18.85546875" customWidth="1"/>
    <col min="20" max="20" width="16.140625" customWidth="1"/>
    <col min="21" max="21" width="18.85546875" customWidth="1"/>
    <col min="22" max="22" width="17.42578125" customWidth="1"/>
    <col min="23" max="23" width="17.85546875" customWidth="1"/>
  </cols>
  <sheetData>
    <row r="1" spans="1:23" ht="59.25" customHeight="1">
      <c r="A1" s="76" t="s">
        <v>160</v>
      </c>
      <c r="B1" s="77"/>
      <c r="C1" s="77"/>
      <c r="D1" s="77"/>
      <c r="E1" s="77"/>
      <c r="F1" s="77"/>
      <c r="G1" s="77"/>
      <c r="H1" s="77"/>
      <c r="I1" s="77"/>
      <c r="J1" s="77"/>
      <c r="K1" s="77"/>
      <c r="L1" s="77"/>
      <c r="M1" s="77"/>
      <c r="N1" s="77"/>
      <c r="O1" s="77"/>
      <c r="P1" s="77"/>
      <c r="Q1" s="77"/>
      <c r="R1" s="77"/>
      <c r="S1" s="77"/>
      <c r="T1" s="77"/>
      <c r="U1" s="77"/>
      <c r="V1" s="77"/>
      <c r="W1" s="78"/>
    </row>
    <row r="2" spans="1:23" ht="182.1" customHeight="1">
      <c r="A2" s="11" t="s">
        <v>0</v>
      </c>
      <c r="B2" s="11" t="s">
        <v>1</v>
      </c>
      <c r="C2" s="11" t="s">
        <v>2</v>
      </c>
      <c r="D2" s="11" t="s">
        <v>3</v>
      </c>
      <c r="E2" s="11" t="s">
        <v>4</v>
      </c>
      <c r="F2" s="11" t="s">
        <v>5</v>
      </c>
      <c r="G2" s="11" t="s">
        <v>6</v>
      </c>
      <c r="H2" s="11" t="s">
        <v>7</v>
      </c>
      <c r="I2" s="11" t="s">
        <v>8</v>
      </c>
      <c r="J2" s="11" t="s">
        <v>9</v>
      </c>
      <c r="K2" s="11" t="s">
        <v>10</v>
      </c>
      <c r="L2" s="11" t="s">
        <v>11</v>
      </c>
      <c r="M2" s="11" t="s">
        <v>12</v>
      </c>
      <c r="N2" s="11" t="s">
        <v>13</v>
      </c>
      <c r="O2" s="11" t="s">
        <v>14</v>
      </c>
      <c r="P2" s="11" t="s">
        <v>15</v>
      </c>
      <c r="Q2" s="12" t="s">
        <v>16</v>
      </c>
      <c r="R2" s="12" t="s">
        <v>17</v>
      </c>
      <c r="S2" s="12" t="s">
        <v>18</v>
      </c>
      <c r="T2" s="12" t="s">
        <v>19</v>
      </c>
      <c r="U2" s="12" t="s">
        <v>20</v>
      </c>
      <c r="V2" s="12" t="s">
        <v>21</v>
      </c>
      <c r="W2" s="12" t="s">
        <v>22</v>
      </c>
    </row>
    <row r="3" spans="1:23" ht="182.1" customHeight="1">
      <c r="A3" s="13">
        <v>1</v>
      </c>
      <c r="B3" s="14" t="s">
        <v>23</v>
      </c>
      <c r="C3" s="14" t="s">
        <v>24</v>
      </c>
      <c r="D3" s="15" t="s">
        <v>25</v>
      </c>
      <c r="E3" s="15" t="s">
        <v>26</v>
      </c>
      <c r="F3" s="15">
        <v>43</v>
      </c>
      <c r="G3" s="15" t="s">
        <v>27</v>
      </c>
      <c r="H3" s="15" t="s">
        <v>28</v>
      </c>
      <c r="I3" s="15" t="s">
        <v>27</v>
      </c>
      <c r="J3" s="16" t="s">
        <v>28</v>
      </c>
      <c r="K3" s="17">
        <v>9894000</v>
      </c>
      <c r="L3" s="17">
        <v>9894000</v>
      </c>
      <c r="M3" s="17">
        <v>6925800</v>
      </c>
      <c r="N3" s="17">
        <v>0</v>
      </c>
      <c r="O3" s="17">
        <v>6925800</v>
      </c>
      <c r="P3" s="18">
        <v>0.7</v>
      </c>
      <c r="Q3" s="19">
        <v>70</v>
      </c>
      <c r="R3" s="19">
        <v>62</v>
      </c>
      <c r="S3" s="19">
        <v>35</v>
      </c>
      <c r="T3" s="19">
        <v>29</v>
      </c>
      <c r="U3" s="19">
        <f t="shared" ref="U3:U18" si="0">Q3+S3</f>
        <v>105</v>
      </c>
      <c r="V3" s="20">
        <v>91</v>
      </c>
      <c r="W3" s="18">
        <f t="shared" ref="W3:W18" si="1">V3/U3</f>
        <v>0.8666666666666667</v>
      </c>
    </row>
    <row r="4" spans="1:23" ht="182.1" customHeight="1">
      <c r="A4" s="13">
        <v>2</v>
      </c>
      <c r="B4" s="14" t="s">
        <v>29</v>
      </c>
      <c r="C4" s="14" t="s">
        <v>30</v>
      </c>
      <c r="D4" s="15" t="s">
        <v>31</v>
      </c>
      <c r="E4" s="15" t="s">
        <v>32</v>
      </c>
      <c r="F4" s="15">
        <v>39</v>
      </c>
      <c r="G4" s="15" t="s">
        <v>33</v>
      </c>
      <c r="H4" s="15" t="s">
        <v>34</v>
      </c>
      <c r="I4" s="15" t="s">
        <v>27</v>
      </c>
      <c r="J4" s="16" t="s">
        <v>28</v>
      </c>
      <c r="K4" s="17">
        <v>12303700</v>
      </c>
      <c r="L4" s="17">
        <v>10057500</v>
      </c>
      <c r="M4" s="17">
        <v>4274437.5</v>
      </c>
      <c r="N4" s="17">
        <v>754312.5</v>
      </c>
      <c r="O4" s="17">
        <v>5028750</v>
      </c>
      <c r="P4" s="18">
        <v>0.5</v>
      </c>
      <c r="Q4" s="19">
        <v>70</v>
      </c>
      <c r="R4" s="19">
        <v>57</v>
      </c>
      <c r="S4" s="19">
        <v>35</v>
      </c>
      <c r="T4" s="19">
        <v>30</v>
      </c>
      <c r="U4" s="19">
        <f t="shared" si="0"/>
        <v>105</v>
      </c>
      <c r="V4" s="20">
        <v>87</v>
      </c>
      <c r="W4" s="18">
        <f t="shared" si="1"/>
        <v>0.82857142857142863</v>
      </c>
    </row>
    <row r="5" spans="1:23" ht="182.1" customHeight="1">
      <c r="A5" s="13">
        <v>3</v>
      </c>
      <c r="B5" s="14" t="s">
        <v>35</v>
      </c>
      <c r="C5" s="14" t="s">
        <v>36</v>
      </c>
      <c r="D5" s="15" t="s">
        <v>37</v>
      </c>
      <c r="E5" s="15" t="s">
        <v>38</v>
      </c>
      <c r="F5" s="15">
        <v>40</v>
      </c>
      <c r="G5" s="15" t="s">
        <v>39</v>
      </c>
      <c r="H5" s="15" t="s">
        <v>40</v>
      </c>
      <c r="I5" s="15" t="s">
        <v>39</v>
      </c>
      <c r="J5" s="16" t="s">
        <v>41</v>
      </c>
      <c r="K5" s="17">
        <v>9606400.0399999991</v>
      </c>
      <c r="L5" s="17">
        <v>9606400.0399999991</v>
      </c>
      <c r="M5" s="17">
        <v>6724480.0300000003</v>
      </c>
      <c r="N5" s="17">
        <v>0</v>
      </c>
      <c r="O5" s="17">
        <v>6724480.0300000003</v>
      </c>
      <c r="P5" s="18">
        <v>0.70000000020819464</v>
      </c>
      <c r="Q5" s="19">
        <v>70</v>
      </c>
      <c r="R5" s="19">
        <v>50</v>
      </c>
      <c r="S5" s="19">
        <v>35</v>
      </c>
      <c r="T5" s="19">
        <v>30</v>
      </c>
      <c r="U5" s="19">
        <f t="shared" si="0"/>
        <v>105</v>
      </c>
      <c r="V5" s="20">
        <v>80</v>
      </c>
      <c r="W5" s="18">
        <f t="shared" si="1"/>
        <v>0.76190476190476186</v>
      </c>
    </row>
    <row r="6" spans="1:23" ht="182.1" customHeight="1">
      <c r="A6" s="13">
        <v>4</v>
      </c>
      <c r="B6" s="14" t="s">
        <v>42</v>
      </c>
      <c r="C6" s="14" t="s">
        <v>43</v>
      </c>
      <c r="D6" s="15" t="s">
        <v>44</v>
      </c>
      <c r="E6" s="15" t="s">
        <v>45</v>
      </c>
      <c r="F6" s="15">
        <v>40</v>
      </c>
      <c r="G6" s="21" t="s">
        <v>46</v>
      </c>
      <c r="H6" s="15" t="s">
        <v>47</v>
      </c>
      <c r="I6" s="15" t="s">
        <v>46</v>
      </c>
      <c r="J6" s="16" t="s">
        <v>47</v>
      </c>
      <c r="K6" s="17">
        <v>8533412</v>
      </c>
      <c r="L6" s="17">
        <v>8486564</v>
      </c>
      <c r="M6" s="17">
        <v>5940594.7999999998</v>
      </c>
      <c r="N6" s="17">
        <v>0</v>
      </c>
      <c r="O6" s="17">
        <v>5940594.7999999998</v>
      </c>
      <c r="P6" s="18">
        <v>0.7</v>
      </c>
      <c r="Q6" s="19">
        <v>70</v>
      </c>
      <c r="R6" s="19">
        <v>56.5</v>
      </c>
      <c r="S6" s="19">
        <v>35</v>
      </c>
      <c r="T6" s="19">
        <v>23.5</v>
      </c>
      <c r="U6" s="19">
        <f t="shared" si="0"/>
        <v>105</v>
      </c>
      <c r="V6" s="20">
        <v>80</v>
      </c>
      <c r="W6" s="18">
        <f t="shared" si="1"/>
        <v>0.76190476190476186</v>
      </c>
    </row>
    <row r="7" spans="1:23" ht="182.1" customHeight="1">
      <c r="A7" s="13">
        <v>5</v>
      </c>
      <c r="B7" s="14" t="s">
        <v>48</v>
      </c>
      <c r="C7" s="14" t="s">
        <v>49</v>
      </c>
      <c r="D7" s="15" t="s">
        <v>50</v>
      </c>
      <c r="E7" s="15" t="s">
        <v>51</v>
      </c>
      <c r="F7" s="15">
        <v>40</v>
      </c>
      <c r="G7" s="15" t="s">
        <v>52</v>
      </c>
      <c r="H7" s="15" t="s">
        <v>53</v>
      </c>
      <c r="I7" s="15" t="s">
        <v>52</v>
      </c>
      <c r="J7" s="16" t="s">
        <v>54</v>
      </c>
      <c r="K7" s="17">
        <v>6909061.8399999999</v>
      </c>
      <c r="L7" s="17">
        <v>6909061.8399999999</v>
      </c>
      <c r="M7" s="17">
        <v>4836343.29</v>
      </c>
      <c r="N7" s="17">
        <v>0</v>
      </c>
      <c r="O7" s="17">
        <v>4836343.29</v>
      </c>
      <c r="P7" s="18">
        <v>0.70000000028947496</v>
      </c>
      <c r="Q7" s="19">
        <v>70</v>
      </c>
      <c r="R7" s="19">
        <v>50.5</v>
      </c>
      <c r="S7" s="19">
        <v>35</v>
      </c>
      <c r="T7" s="19">
        <v>27.5</v>
      </c>
      <c r="U7" s="19">
        <f t="shared" si="0"/>
        <v>105</v>
      </c>
      <c r="V7" s="20">
        <v>78</v>
      </c>
      <c r="W7" s="18">
        <f t="shared" si="1"/>
        <v>0.74285714285714288</v>
      </c>
    </row>
    <row r="8" spans="1:23" ht="182.1" customHeight="1">
      <c r="A8" s="13">
        <v>6</v>
      </c>
      <c r="B8" s="14" t="s">
        <v>55</v>
      </c>
      <c r="C8" s="14" t="s">
        <v>56</v>
      </c>
      <c r="D8" s="15" t="s">
        <v>57</v>
      </c>
      <c r="E8" s="15" t="s">
        <v>58</v>
      </c>
      <c r="F8" s="15">
        <v>42</v>
      </c>
      <c r="G8" s="15" t="s">
        <v>59</v>
      </c>
      <c r="H8" s="15" t="s">
        <v>60</v>
      </c>
      <c r="I8" s="15" t="s">
        <v>59</v>
      </c>
      <c r="J8" s="16" t="s">
        <v>60</v>
      </c>
      <c r="K8" s="17">
        <v>1991294.25</v>
      </c>
      <c r="L8" s="17">
        <v>1622609.96</v>
      </c>
      <c r="M8" s="17">
        <v>679954.7</v>
      </c>
      <c r="N8" s="17">
        <v>119992.01</v>
      </c>
      <c r="O8" s="17">
        <v>799946.71</v>
      </c>
      <c r="P8" s="18">
        <v>0.49299999982743847</v>
      </c>
      <c r="Q8" s="19">
        <v>70</v>
      </c>
      <c r="R8" s="19">
        <v>53</v>
      </c>
      <c r="S8" s="19">
        <v>35</v>
      </c>
      <c r="T8" s="19">
        <v>23</v>
      </c>
      <c r="U8" s="19">
        <f t="shared" si="0"/>
        <v>105</v>
      </c>
      <c r="V8" s="20">
        <v>76</v>
      </c>
      <c r="W8" s="18">
        <f t="shared" si="1"/>
        <v>0.72380952380952379</v>
      </c>
    </row>
    <row r="9" spans="1:23" ht="182.1" customHeight="1">
      <c r="A9" s="13">
        <v>7</v>
      </c>
      <c r="B9" s="14" t="s">
        <v>61</v>
      </c>
      <c r="C9" s="14" t="s">
        <v>62</v>
      </c>
      <c r="D9" s="15" t="s">
        <v>63</v>
      </c>
      <c r="E9" s="15" t="s">
        <v>64</v>
      </c>
      <c r="F9" s="15">
        <v>39</v>
      </c>
      <c r="G9" s="15" t="s">
        <v>65</v>
      </c>
      <c r="H9" s="15" t="s">
        <v>66</v>
      </c>
      <c r="I9" s="15" t="s">
        <v>27</v>
      </c>
      <c r="J9" s="16" t="s">
        <v>28</v>
      </c>
      <c r="K9" s="17">
        <v>19427850</v>
      </c>
      <c r="L9" s="17">
        <v>15785000</v>
      </c>
      <c r="M9" s="17">
        <v>5366900</v>
      </c>
      <c r="N9" s="17">
        <v>947100</v>
      </c>
      <c r="O9" s="17">
        <v>6314000</v>
      </c>
      <c r="P9" s="18">
        <v>0.4</v>
      </c>
      <c r="Q9" s="19">
        <v>70</v>
      </c>
      <c r="R9" s="19">
        <v>46</v>
      </c>
      <c r="S9" s="19">
        <v>35</v>
      </c>
      <c r="T9" s="19">
        <v>29.5</v>
      </c>
      <c r="U9" s="19">
        <f t="shared" si="0"/>
        <v>105</v>
      </c>
      <c r="V9" s="20">
        <v>75.5</v>
      </c>
      <c r="W9" s="18">
        <f t="shared" si="1"/>
        <v>0.71904761904761905</v>
      </c>
    </row>
    <row r="10" spans="1:23" ht="182.1" customHeight="1">
      <c r="A10" s="13">
        <v>8</v>
      </c>
      <c r="B10" s="14" t="s">
        <v>67</v>
      </c>
      <c r="C10" s="14" t="s">
        <v>68</v>
      </c>
      <c r="D10" s="15" t="s">
        <v>69</v>
      </c>
      <c r="E10" s="15" t="s">
        <v>70</v>
      </c>
      <c r="F10" s="15">
        <v>43</v>
      </c>
      <c r="G10" s="15" t="s">
        <v>71</v>
      </c>
      <c r="H10" s="15" t="s">
        <v>72</v>
      </c>
      <c r="I10" s="15" t="s">
        <v>71</v>
      </c>
      <c r="J10" s="16" t="s">
        <v>72</v>
      </c>
      <c r="K10" s="17">
        <v>6976176.9800000004</v>
      </c>
      <c r="L10" s="17">
        <v>6475287.4699999997</v>
      </c>
      <c r="M10" s="17">
        <v>4532701.2300000004</v>
      </c>
      <c r="N10" s="17">
        <v>0</v>
      </c>
      <c r="O10" s="17">
        <v>4532701.2300000004</v>
      </c>
      <c r="P10" s="18">
        <v>0.70000000015443342</v>
      </c>
      <c r="Q10" s="19">
        <v>70</v>
      </c>
      <c r="R10" s="19">
        <v>51</v>
      </c>
      <c r="S10" s="19">
        <v>35</v>
      </c>
      <c r="T10" s="19">
        <v>21.5</v>
      </c>
      <c r="U10" s="19">
        <f t="shared" si="0"/>
        <v>105</v>
      </c>
      <c r="V10" s="20">
        <v>72.5</v>
      </c>
      <c r="W10" s="18">
        <f t="shared" si="1"/>
        <v>0.69047619047619047</v>
      </c>
    </row>
    <row r="11" spans="1:23" ht="409.6" customHeight="1">
      <c r="A11" s="51">
        <v>9</v>
      </c>
      <c r="B11" s="53" t="s">
        <v>73</v>
      </c>
      <c r="C11" s="53" t="s">
        <v>74</v>
      </c>
      <c r="D11" s="55" t="s">
        <v>75</v>
      </c>
      <c r="E11" s="55" t="s">
        <v>76</v>
      </c>
      <c r="F11" s="55">
        <v>40</v>
      </c>
      <c r="G11" s="55" t="s">
        <v>77</v>
      </c>
      <c r="H11" s="55" t="s">
        <v>78</v>
      </c>
      <c r="I11" s="55" t="s">
        <v>79</v>
      </c>
      <c r="J11" s="57" t="s">
        <v>80</v>
      </c>
      <c r="K11" s="59">
        <v>14473272.800000001</v>
      </c>
      <c r="L11" s="59">
        <v>14260872.800000001</v>
      </c>
      <c r="M11" s="59">
        <v>9982610.9600000009</v>
      </c>
      <c r="N11" s="59">
        <v>0</v>
      </c>
      <c r="O11" s="59">
        <v>9982610.9600000009</v>
      </c>
      <c r="P11" s="65">
        <v>0.70000000000000007</v>
      </c>
      <c r="Q11" s="61">
        <v>70</v>
      </c>
      <c r="R11" s="61">
        <v>42.5</v>
      </c>
      <c r="S11" s="61">
        <v>35</v>
      </c>
      <c r="T11" s="61">
        <v>29.5</v>
      </c>
      <c r="U11" s="61">
        <f t="shared" si="0"/>
        <v>105</v>
      </c>
      <c r="V11" s="63">
        <v>72</v>
      </c>
      <c r="W11" s="65">
        <f t="shared" si="1"/>
        <v>0.68571428571428572</v>
      </c>
    </row>
    <row r="12" spans="1:23" ht="201.75" customHeight="1">
      <c r="A12" s="52"/>
      <c r="B12" s="54"/>
      <c r="C12" s="54"/>
      <c r="D12" s="56"/>
      <c r="E12" s="56"/>
      <c r="F12" s="56"/>
      <c r="G12" s="56"/>
      <c r="H12" s="56"/>
      <c r="I12" s="56"/>
      <c r="J12" s="58"/>
      <c r="K12" s="60"/>
      <c r="L12" s="60"/>
      <c r="M12" s="60"/>
      <c r="N12" s="60"/>
      <c r="O12" s="60"/>
      <c r="P12" s="66"/>
      <c r="Q12" s="62"/>
      <c r="R12" s="62"/>
      <c r="S12" s="62"/>
      <c r="T12" s="62"/>
      <c r="U12" s="62"/>
      <c r="V12" s="64"/>
      <c r="W12" s="66"/>
    </row>
    <row r="13" spans="1:23" ht="182.1" customHeight="1">
      <c r="A13" s="13">
        <v>10</v>
      </c>
      <c r="B13" s="14" t="s">
        <v>81</v>
      </c>
      <c r="C13" s="14" t="s">
        <v>82</v>
      </c>
      <c r="D13" s="15" t="s">
        <v>83</v>
      </c>
      <c r="E13" s="15" t="s">
        <v>84</v>
      </c>
      <c r="F13" s="15">
        <v>47</v>
      </c>
      <c r="G13" s="15" t="s">
        <v>85</v>
      </c>
      <c r="H13" s="15" t="s">
        <v>132</v>
      </c>
      <c r="I13" s="15" t="s">
        <v>85</v>
      </c>
      <c r="J13" s="16" t="s">
        <v>86</v>
      </c>
      <c r="K13" s="17">
        <v>8431196.9700000007</v>
      </c>
      <c r="L13" s="17">
        <v>8431196.9700000007</v>
      </c>
      <c r="M13" s="17">
        <v>5901837.8799999999</v>
      </c>
      <c r="N13" s="17">
        <v>0</v>
      </c>
      <c r="O13" s="17">
        <v>5901837.8799999999</v>
      </c>
      <c r="P13" s="18">
        <v>0.70000000011860708</v>
      </c>
      <c r="Q13" s="19">
        <v>70</v>
      </c>
      <c r="R13" s="19">
        <v>43.5</v>
      </c>
      <c r="S13" s="19">
        <v>35</v>
      </c>
      <c r="T13" s="19">
        <v>28.5</v>
      </c>
      <c r="U13" s="19">
        <f t="shared" si="0"/>
        <v>105</v>
      </c>
      <c r="V13" s="20">
        <v>72</v>
      </c>
      <c r="W13" s="18">
        <f t="shared" si="1"/>
        <v>0.68571428571428572</v>
      </c>
    </row>
    <row r="14" spans="1:23" ht="182.1" customHeight="1">
      <c r="A14" s="13">
        <v>11</v>
      </c>
      <c r="B14" s="14" t="s">
        <v>87</v>
      </c>
      <c r="C14" s="22" t="s">
        <v>88</v>
      </c>
      <c r="D14" s="15" t="s">
        <v>89</v>
      </c>
      <c r="E14" s="15" t="s">
        <v>90</v>
      </c>
      <c r="F14" s="15">
        <v>43</v>
      </c>
      <c r="G14" s="15" t="s">
        <v>59</v>
      </c>
      <c r="H14" s="15" t="s">
        <v>91</v>
      </c>
      <c r="I14" s="15" t="s">
        <v>59</v>
      </c>
      <c r="J14" s="16" t="s">
        <v>91</v>
      </c>
      <c r="K14" s="17">
        <v>8284811.1699999999</v>
      </c>
      <c r="L14" s="17">
        <v>5644367.4299999997</v>
      </c>
      <c r="M14" s="17">
        <v>3951057.2</v>
      </c>
      <c r="N14" s="17">
        <v>0</v>
      </c>
      <c r="O14" s="17">
        <v>3951057.2</v>
      </c>
      <c r="P14" s="18">
        <v>0.69999999982283234</v>
      </c>
      <c r="Q14" s="19">
        <v>70</v>
      </c>
      <c r="R14" s="19">
        <v>42.5</v>
      </c>
      <c r="S14" s="19">
        <v>35</v>
      </c>
      <c r="T14" s="19">
        <v>29</v>
      </c>
      <c r="U14" s="19">
        <f t="shared" si="0"/>
        <v>105</v>
      </c>
      <c r="V14" s="20">
        <v>71.5</v>
      </c>
      <c r="W14" s="18">
        <f t="shared" si="1"/>
        <v>0.68095238095238098</v>
      </c>
    </row>
    <row r="15" spans="1:23" ht="182.1" customHeight="1">
      <c r="A15" s="13">
        <v>12</v>
      </c>
      <c r="B15" s="14" t="s">
        <v>92</v>
      </c>
      <c r="C15" s="14" t="s">
        <v>93</v>
      </c>
      <c r="D15" s="15" t="s">
        <v>94</v>
      </c>
      <c r="E15" s="15" t="s">
        <v>95</v>
      </c>
      <c r="F15" s="15">
        <v>39</v>
      </c>
      <c r="G15" s="15" t="s">
        <v>96</v>
      </c>
      <c r="H15" s="15" t="s">
        <v>97</v>
      </c>
      <c r="I15" s="15" t="s">
        <v>98</v>
      </c>
      <c r="J15" s="16" t="s">
        <v>99</v>
      </c>
      <c r="K15" s="17">
        <v>11205700</v>
      </c>
      <c r="L15" s="17">
        <v>9157500</v>
      </c>
      <c r="M15" s="17">
        <v>3891937.5</v>
      </c>
      <c r="N15" s="17">
        <v>686812.5</v>
      </c>
      <c r="O15" s="17">
        <v>4578750</v>
      </c>
      <c r="P15" s="18">
        <v>0.5</v>
      </c>
      <c r="Q15" s="19">
        <v>70</v>
      </c>
      <c r="R15" s="19">
        <v>41</v>
      </c>
      <c r="S15" s="19">
        <v>35</v>
      </c>
      <c r="T15" s="19">
        <v>30.5</v>
      </c>
      <c r="U15" s="19">
        <f t="shared" si="0"/>
        <v>105</v>
      </c>
      <c r="V15" s="20">
        <v>71.5</v>
      </c>
      <c r="W15" s="18">
        <f t="shared" si="1"/>
        <v>0.68095238095238098</v>
      </c>
    </row>
    <row r="16" spans="1:23" s="1" customFormat="1" ht="182.1" customHeight="1">
      <c r="A16" s="67">
        <v>13</v>
      </c>
      <c r="B16" s="68" t="s">
        <v>165</v>
      </c>
      <c r="C16" s="68" t="s">
        <v>164</v>
      </c>
      <c r="D16" s="69" t="s">
        <v>163</v>
      </c>
      <c r="E16" s="69" t="s">
        <v>162</v>
      </c>
      <c r="F16" s="68">
        <v>39</v>
      </c>
      <c r="G16" s="69" t="s">
        <v>96</v>
      </c>
      <c r="H16" s="69" t="s">
        <v>161</v>
      </c>
      <c r="I16" s="69" t="s">
        <v>27</v>
      </c>
      <c r="J16" s="69" t="s">
        <v>28</v>
      </c>
      <c r="K16" s="70">
        <v>11230100</v>
      </c>
      <c r="L16" s="70">
        <v>9177500</v>
      </c>
      <c r="M16" s="70">
        <v>3900437.5</v>
      </c>
      <c r="N16" s="70">
        <v>688312.5</v>
      </c>
      <c r="O16" s="70">
        <v>4588750</v>
      </c>
      <c r="P16" s="71">
        <v>0.5</v>
      </c>
      <c r="Q16" s="72">
        <v>70</v>
      </c>
      <c r="R16" s="72">
        <v>41</v>
      </c>
      <c r="S16" s="72">
        <v>35</v>
      </c>
      <c r="T16" s="72">
        <v>30.5</v>
      </c>
      <c r="U16" s="72">
        <v>105</v>
      </c>
      <c r="V16" s="73">
        <v>71.5</v>
      </c>
      <c r="W16" s="71">
        <v>0.68100000000000005</v>
      </c>
    </row>
    <row r="17" spans="1:23" ht="182.1" customHeight="1">
      <c r="A17" s="13">
        <v>14</v>
      </c>
      <c r="B17" s="14" t="s">
        <v>100</v>
      </c>
      <c r="C17" s="14" t="s">
        <v>101</v>
      </c>
      <c r="D17" s="15" t="s">
        <v>102</v>
      </c>
      <c r="E17" s="15" t="s">
        <v>103</v>
      </c>
      <c r="F17" s="15">
        <v>40</v>
      </c>
      <c r="G17" s="21" t="s">
        <v>104</v>
      </c>
      <c r="H17" s="15" t="s">
        <v>105</v>
      </c>
      <c r="I17" s="15" t="s">
        <v>104</v>
      </c>
      <c r="J17" s="16" t="s">
        <v>106</v>
      </c>
      <c r="K17" s="17">
        <v>3237636</v>
      </c>
      <c r="L17" s="17">
        <v>3237636</v>
      </c>
      <c r="M17" s="17">
        <v>2266345.2000000002</v>
      </c>
      <c r="N17" s="17">
        <v>0</v>
      </c>
      <c r="O17" s="17">
        <v>2266345.2000000002</v>
      </c>
      <c r="P17" s="18">
        <v>0.70000000000000007</v>
      </c>
      <c r="Q17" s="19">
        <v>70</v>
      </c>
      <c r="R17" s="19">
        <v>44.5</v>
      </c>
      <c r="S17" s="19">
        <v>35</v>
      </c>
      <c r="T17" s="19">
        <v>26</v>
      </c>
      <c r="U17" s="19">
        <f t="shared" si="0"/>
        <v>105</v>
      </c>
      <c r="V17" s="20">
        <v>70.5</v>
      </c>
      <c r="W17" s="18">
        <f t="shared" si="1"/>
        <v>0.67142857142857137</v>
      </c>
    </row>
    <row r="18" spans="1:23" ht="182.1" customHeight="1">
      <c r="A18" s="13">
        <v>15</v>
      </c>
      <c r="B18" s="14" t="s">
        <v>107</v>
      </c>
      <c r="C18" s="14" t="s">
        <v>108</v>
      </c>
      <c r="D18" s="15" t="s">
        <v>109</v>
      </c>
      <c r="E18" s="15" t="s">
        <v>110</v>
      </c>
      <c r="F18" s="15">
        <v>40</v>
      </c>
      <c r="G18" s="15" t="s">
        <v>111</v>
      </c>
      <c r="H18" s="15" t="s">
        <v>112</v>
      </c>
      <c r="I18" s="15" t="s">
        <v>111</v>
      </c>
      <c r="J18" s="16" t="s">
        <v>112</v>
      </c>
      <c r="K18" s="17">
        <v>2299999.9</v>
      </c>
      <c r="L18" s="17">
        <v>2263999.9</v>
      </c>
      <c r="M18" s="17">
        <v>1584799.93</v>
      </c>
      <c r="N18" s="17">
        <v>0</v>
      </c>
      <c r="O18" s="17">
        <v>1584799.93</v>
      </c>
      <c r="P18" s="18">
        <v>0.7</v>
      </c>
      <c r="Q18" s="19">
        <v>70</v>
      </c>
      <c r="R18" s="19">
        <v>42</v>
      </c>
      <c r="S18" s="19">
        <v>35</v>
      </c>
      <c r="T18" s="19">
        <v>28</v>
      </c>
      <c r="U18" s="19">
        <f t="shared" si="0"/>
        <v>105</v>
      </c>
      <c r="V18" s="20">
        <v>70</v>
      </c>
      <c r="W18" s="18">
        <f t="shared" si="1"/>
        <v>0.66666666666666663</v>
      </c>
    </row>
    <row r="19" spans="1:23" ht="182.1" customHeight="1">
      <c r="A19" s="13">
        <v>16</v>
      </c>
      <c r="B19" s="23" t="s">
        <v>145</v>
      </c>
      <c r="C19" s="23" t="s">
        <v>133</v>
      </c>
      <c r="D19" s="24" t="s">
        <v>134</v>
      </c>
      <c r="E19" s="24" t="s">
        <v>135</v>
      </c>
      <c r="F19" s="23">
        <v>39</v>
      </c>
      <c r="G19" s="24" t="s">
        <v>136</v>
      </c>
      <c r="H19" s="24" t="s">
        <v>137</v>
      </c>
      <c r="I19" s="24" t="s">
        <v>85</v>
      </c>
      <c r="J19" s="24" t="s">
        <v>138</v>
      </c>
      <c r="K19" s="25">
        <v>14867906.75</v>
      </c>
      <c r="L19" s="25">
        <v>12088785.98</v>
      </c>
      <c r="M19" s="25">
        <v>5137734.04</v>
      </c>
      <c r="N19" s="25">
        <v>906658.95</v>
      </c>
      <c r="O19" s="25">
        <v>6044392.9900000002</v>
      </c>
      <c r="P19" s="26">
        <v>0.5</v>
      </c>
      <c r="Q19" s="27">
        <v>70</v>
      </c>
      <c r="R19" s="27">
        <v>42</v>
      </c>
      <c r="S19" s="27">
        <v>35</v>
      </c>
      <c r="T19" s="27">
        <v>28</v>
      </c>
      <c r="U19" s="27">
        <v>105</v>
      </c>
      <c r="V19" s="28">
        <v>70</v>
      </c>
      <c r="W19" s="26">
        <v>0.66666666666666663</v>
      </c>
    </row>
    <row r="20" spans="1:23" ht="182.1" customHeight="1">
      <c r="A20" s="13">
        <v>17</v>
      </c>
      <c r="B20" s="14" t="s">
        <v>113</v>
      </c>
      <c r="C20" s="14" t="s">
        <v>114</v>
      </c>
      <c r="D20" s="15" t="s">
        <v>115</v>
      </c>
      <c r="E20" s="15" t="s">
        <v>116</v>
      </c>
      <c r="F20" s="15">
        <v>42</v>
      </c>
      <c r="G20" s="15" t="s">
        <v>117</v>
      </c>
      <c r="H20" s="15" t="s">
        <v>118</v>
      </c>
      <c r="I20" s="15" t="s">
        <v>117</v>
      </c>
      <c r="J20" s="16" t="s">
        <v>118</v>
      </c>
      <c r="K20" s="17">
        <v>2247131.46</v>
      </c>
      <c r="L20" s="17">
        <v>1814411.03</v>
      </c>
      <c r="M20" s="17">
        <v>462674.81</v>
      </c>
      <c r="N20" s="17">
        <v>81648.5</v>
      </c>
      <c r="O20" s="17">
        <v>544323.31000000006</v>
      </c>
      <c r="P20" s="18">
        <v>0.30000000055114306</v>
      </c>
      <c r="Q20" s="19">
        <v>70</v>
      </c>
      <c r="R20" s="19">
        <v>40</v>
      </c>
      <c r="S20" s="19">
        <v>35</v>
      </c>
      <c r="T20" s="19">
        <v>29.5</v>
      </c>
      <c r="U20" s="19">
        <f>Q20+S20</f>
        <v>105</v>
      </c>
      <c r="V20" s="20">
        <v>69.5</v>
      </c>
      <c r="W20" s="18">
        <f>V20/U20</f>
        <v>0.66190476190476188</v>
      </c>
    </row>
    <row r="21" spans="1:23" ht="182.1" customHeight="1">
      <c r="A21" s="13">
        <v>18</v>
      </c>
      <c r="B21" s="14" t="s">
        <v>119</v>
      </c>
      <c r="C21" s="14" t="s">
        <v>120</v>
      </c>
      <c r="D21" s="15" t="s">
        <v>121</v>
      </c>
      <c r="E21" s="15" t="s">
        <v>122</v>
      </c>
      <c r="F21" s="15">
        <v>40</v>
      </c>
      <c r="G21" s="15" t="s">
        <v>123</v>
      </c>
      <c r="H21" s="15" t="s">
        <v>124</v>
      </c>
      <c r="I21" s="15" t="s">
        <v>27</v>
      </c>
      <c r="J21" s="16" t="s">
        <v>28</v>
      </c>
      <c r="K21" s="17">
        <v>674773.02</v>
      </c>
      <c r="L21" s="17">
        <v>674773.02</v>
      </c>
      <c r="M21" s="17">
        <v>472341.11</v>
      </c>
      <c r="N21" s="17">
        <v>0</v>
      </c>
      <c r="O21" s="17">
        <v>472341.11</v>
      </c>
      <c r="P21" s="18">
        <v>0.69999999407208069</v>
      </c>
      <c r="Q21" s="19">
        <v>70</v>
      </c>
      <c r="R21" s="19">
        <v>37</v>
      </c>
      <c r="S21" s="19">
        <v>35</v>
      </c>
      <c r="T21" s="19">
        <v>32.5</v>
      </c>
      <c r="U21" s="19">
        <f>Q21+S21</f>
        <v>105</v>
      </c>
      <c r="V21" s="20">
        <v>69.5</v>
      </c>
      <c r="W21" s="18">
        <f>V21/U21</f>
        <v>0.66190476190476188</v>
      </c>
    </row>
    <row r="22" spans="1:23" ht="231.75" customHeight="1">
      <c r="A22" s="13">
        <v>19</v>
      </c>
      <c r="B22" s="29" t="s">
        <v>146</v>
      </c>
      <c r="C22" s="29" t="s">
        <v>139</v>
      </c>
      <c r="D22" s="30" t="s">
        <v>140</v>
      </c>
      <c r="E22" s="30" t="s">
        <v>141</v>
      </c>
      <c r="F22" s="29">
        <v>40</v>
      </c>
      <c r="G22" s="30" t="s">
        <v>142</v>
      </c>
      <c r="H22" s="30" t="s">
        <v>143</v>
      </c>
      <c r="I22" s="30" t="s">
        <v>142</v>
      </c>
      <c r="J22" s="30" t="s">
        <v>144</v>
      </c>
      <c r="K22" s="31">
        <v>9591065.9499999993</v>
      </c>
      <c r="L22" s="31">
        <v>9591065.9499999993</v>
      </c>
      <c r="M22" s="31">
        <v>6713746.1699999999</v>
      </c>
      <c r="N22" s="31">
        <v>0</v>
      </c>
      <c r="O22" s="31">
        <v>6713746.1699999999</v>
      </c>
      <c r="P22" s="32">
        <v>0.7000000005213185</v>
      </c>
      <c r="Q22" s="33">
        <v>70</v>
      </c>
      <c r="R22" s="33">
        <v>42</v>
      </c>
      <c r="S22" s="33">
        <v>35</v>
      </c>
      <c r="T22" s="33">
        <v>27.5</v>
      </c>
      <c r="U22" s="33">
        <v>105</v>
      </c>
      <c r="V22" s="34">
        <v>69.5</v>
      </c>
      <c r="W22" s="32">
        <v>0.66190476190476188</v>
      </c>
    </row>
    <row r="23" spans="1:23" ht="276.75" customHeight="1">
      <c r="A23" s="13">
        <v>20</v>
      </c>
      <c r="B23" s="35" t="s">
        <v>125</v>
      </c>
      <c r="C23" s="35" t="s">
        <v>126</v>
      </c>
      <c r="D23" s="30" t="s">
        <v>127</v>
      </c>
      <c r="E23" s="30" t="s">
        <v>128</v>
      </c>
      <c r="F23" s="30">
        <v>40</v>
      </c>
      <c r="G23" s="36" t="s">
        <v>39</v>
      </c>
      <c r="H23" s="30" t="s">
        <v>129</v>
      </c>
      <c r="I23" s="30" t="s">
        <v>39</v>
      </c>
      <c r="J23" s="37" t="s">
        <v>130</v>
      </c>
      <c r="K23" s="31">
        <v>9835317.6699999999</v>
      </c>
      <c r="L23" s="31">
        <v>9816379.0899999999</v>
      </c>
      <c r="M23" s="31">
        <v>6871465.3600000003</v>
      </c>
      <c r="N23" s="31">
        <v>0</v>
      </c>
      <c r="O23" s="31">
        <v>6871465.3600000003</v>
      </c>
      <c r="P23" s="38">
        <v>0.69999999969438842</v>
      </c>
      <c r="Q23" s="33">
        <v>70</v>
      </c>
      <c r="R23" s="33">
        <v>42</v>
      </c>
      <c r="S23" s="33">
        <v>35</v>
      </c>
      <c r="T23" s="33">
        <v>27</v>
      </c>
      <c r="U23" s="33">
        <f>Q23+S23</f>
        <v>105</v>
      </c>
      <c r="V23" s="39">
        <v>69</v>
      </c>
      <c r="W23" s="38">
        <f>V23/U23</f>
        <v>0.65714285714285714</v>
      </c>
    </row>
    <row r="24" spans="1:23" ht="182.1" customHeight="1">
      <c r="A24" s="13">
        <v>21</v>
      </c>
      <c r="B24" s="35" t="s">
        <v>159</v>
      </c>
      <c r="C24" s="35" t="s">
        <v>158</v>
      </c>
      <c r="D24" s="30" t="s">
        <v>157</v>
      </c>
      <c r="E24" s="30" t="s">
        <v>156</v>
      </c>
      <c r="F24" s="30">
        <v>39</v>
      </c>
      <c r="G24" s="30" t="s">
        <v>155</v>
      </c>
      <c r="H24" s="30" t="s">
        <v>154</v>
      </c>
      <c r="I24" s="30" t="s">
        <v>153</v>
      </c>
      <c r="J24" s="37" t="s">
        <v>152</v>
      </c>
      <c r="K24" s="31">
        <v>18373200</v>
      </c>
      <c r="L24" s="31">
        <v>14310000</v>
      </c>
      <c r="M24" s="31">
        <v>6081750</v>
      </c>
      <c r="N24" s="31">
        <v>1073250</v>
      </c>
      <c r="O24" s="31">
        <v>7155000</v>
      </c>
      <c r="P24" s="38">
        <v>0.5</v>
      </c>
      <c r="Q24" s="27">
        <v>70</v>
      </c>
      <c r="R24" s="33">
        <v>39.5</v>
      </c>
      <c r="S24" s="33">
        <v>35</v>
      </c>
      <c r="T24" s="33">
        <v>29</v>
      </c>
      <c r="U24" s="27">
        <f>Q24+S24</f>
        <v>105</v>
      </c>
      <c r="V24" s="39">
        <v>68.5</v>
      </c>
      <c r="W24" s="40">
        <f>V24/U24</f>
        <v>0.65238095238095239</v>
      </c>
    </row>
    <row r="25" spans="1:23" ht="182.1" customHeight="1" thickBot="1">
      <c r="A25" s="41">
        <v>22</v>
      </c>
      <c r="B25" s="42" t="s">
        <v>151</v>
      </c>
      <c r="C25" s="42" t="s">
        <v>150</v>
      </c>
      <c r="D25" s="43" t="s">
        <v>149</v>
      </c>
      <c r="E25" s="43" t="s">
        <v>148</v>
      </c>
      <c r="F25" s="43">
        <v>43</v>
      </c>
      <c r="G25" s="43" t="s">
        <v>96</v>
      </c>
      <c r="H25" s="43" t="s">
        <v>147</v>
      </c>
      <c r="I25" s="43" t="s">
        <v>96</v>
      </c>
      <c r="J25" s="44" t="s">
        <v>147</v>
      </c>
      <c r="K25" s="45">
        <v>2815312.56</v>
      </c>
      <c r="L25" s="45">
        <v>2053104</v>
      </c>
      <c r="M25" s="45">
        <v>523541.52</v>
      </c>
      <c r="N25" s="45">
        <v>92389.68</v>
      </c>
      <c r="O25" s="45">
        <v>615931.19999999995</v>
      </c>
      <c r="P25" s="46">
        <v>0.3</v>
      </c>
      <c r="Q25" s="47">
        <v>70</v>
      </c>
      <c r="R25" s="47">
        <v>43</v>
      </c>
      <c r="S25" s="47">
        <v>35</v>
      </c>
      <c r="T25" s="47">
        <v>25.5</v>
      </c>
      <c r="U25" s="47">
        <f>Q25+S25</f>
        <v>105</v>
      </c>
      <c r="V25" s="48">
        <v>68.5</v>
      </c>
      <c r="W25" s="46">
        <f>V25/U25</f>
        <v>0.65238095238095239</v>
      </c>
    </row>
    <row r="26" spans="1:23" ht="70.5" customHeight="1" thickTop="1">
      <c r="A26" s="2"/>
      <c r="B26" s="3"/>
      <c r="C26" s="3"/>
      <c r="D26" s="4"/>
      <c r="E26" s="4"/>
      <c r="F26" s="5"/>
      <c r="G26" s="6"/>
      <c r="H26" s="4"/>
      <c r="I26" s="49" t="s">
        <v>131</v>
      </c>
      <c r="J26" s="50"/>
      <c r="K26" s="7">
        <f>SUM(K3:K25)</f>
        <v>193209319.35999998</v>
      </c>
      <c r="L26" s="7">
        <f>SUM(L3:L25)</f>
        <v>171358015.47999999</v>
      </c>
      <c r="M26" s="7">
        <f>SUM(M3:M25)</f>
        <v>97023490.730000019</v>
      </c>
      <c r="N26" s="7">
        <f>SUM(N3:N25)</f>
        <v>5350476.6399999997</v>
      </c>
      <c r="O26" s="7">
        <f>SUM(O3:O25)</f>
        <v>102373967.37000002</v>
      </c>
      <c r="P26" s="8"/>
      <c r="Q26" s="9"/>
      <c r="R26" s="9"/>
      <c r="S26" s="9"/>
      <c r="T26" s="9"/>
      <c r="U26" s="9"/>
      <c r="V26" s="10"/>
      <c r="W26" s="8"/>
    </row>
    <row r="27" spans="1:23" ht="11.25" customHeight="1"/>
    <row r="28" spans="1:23" ht="9" customHeight="1"/>
    <row r="29" spans="1:23" ht="54.75" customHeight="1">
      <c r="D29" s="74"/>
      <c r="E29" s="75" t="s">
        <v>166</v>
      </c>
    </row>
  </sheetData>
  <mergeCells count="25">
    <mergeCell ref="T11:T12"/>
    <mergeCell ref="U11:U12"/>
    <mergeCell ref="V11:V12"/>
    <mergeCell ref="W11:W12"/>
    <mergeCell ref="O11:O12"/>
    <mergeCell ref="P11:P12"/>
    <mergeCell ref="Q11:Q12"/>
    <mergeCell ref="R11:R12"/>
    <mergeCell ref="S11:S12"/>
    <mergeCell ref="A1:W1"/>
    <mergeCell ref="I26:J26"/>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s>
  <conditionalFormatting sqref="T2 R2 W2">
    <cfRule type="cellIs" dxfId="0" priority="1" stopIfTrue="1" operator="equal">
      <formula>0</formula>
    </cfRule>
  </conditionalFormatting>
  <pageMargins left="0.15748031496062992" right="0.15748031496062992" top="0.15748031496062992" bottom="0.15748031496062992" header="0.15748031496062992" footer="0.15748031496062992"/>
  <pageSetup paperSize="9" scale="2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Załącznik nr 1 do uchwały</vt:lpstr>
      <vt:lpstr>'Załącznik nr 1 do uchwały'!Obszar_wydruku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2013-03-06T12:53:34Z</dcterms:modified>
</cp:coreProperties>
</file>