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975" yWindow="585" windowWidth="19200" windowHeight="12015"/>
  </bookViews>
  <sheets>
    <sheet name="Arkusz1" sheetId="1" r:id="rId1"/>
  </sheets>
  <definedNames>
    <definedName name="_xlnm._FilterDatabase" localSheetId="0" hidden="1">Arkusz1!$A$2:$P$103</definedName>
    <definedName name="_xlnm.Print_Area" localSheetId="0">Arkusz1!$A$1:$O$114</definedName>
    <definedName name="_xlnm.Print_Titles" localSheetId="0">Arkusz1!$2:$2</definedName>
  </definedNames>
  <calcPr calcId="125725"/>
</workbook>
</file>

<file path=xl/calcChain.xml><?xml version="1.0" encoding="utf-8"?>
<calcChain xmlns="http://schemas.openxmlformats.org/spreadsheetml/2006/main">
  <c r="L113" i="1"/>
  <c r="N113"/>
  <c r="L112"/>
  <c r="L109"/>
  <c r="L111" l="1"/>
  <c r="H103" l="1"/>
  <c r="I103"/>
  <c r="J103"/>
  <c r="K103"/>
  <c r="G103"/>
  <c r="G18"/>
  <c r="H18"/>
  <c r="I18"/>
  <c r="J18"/>
  <c r="K18"/>
  <c r="G108"/>
  <c r="L110" l="1"/>
  <c r="L108"/>
  <c r="N107"/>
  <c r="G110"/>
  <c r="F110" s="1"/>
  <c r="F108" l="1"/>
  <c r="F109" s="1"/>
  <c r="G107"/>
  <c r="G109" s="1"/>
</calcChain>
</file>

<file path=xl/sharedStrings.xml><?xml version="1.0" encoding="utf-8"?>
<sst xmlns="http://schemas.openxmlformats.org/spreadsheetml/2006/main" count="333" uniqueCount="330">
  <si>
    <t xml:space="preserve">Nr rejestracyjny </t>
  </si>
  <si>
    <t>Nr w KSI SIMIK</t>
  </si>
  <si>
    <t>Wnioskodawca / Beneficjent</t>
  </si>
  <si>
    <t>Tytuł wniosku</t>
  </si>
  <si>
    <t>kateg. interw.</t>
  </si>
  <si>
    <t>Całkowita Wartość Projektu w PLN</t>
  </si>
  <si>
    <t>Koszty kwalifikowalne w PLN</t>
  </si>
  <si>
    <t>Wnioskowana kwota z EFRR w PLN</t>
  </si>
  <si>
    <t>Wnioskowana kwota z budżetu państwa (nie zawsze wystąpi) w PLN</t>
  </si>
  <si>
    <t>Kwota wnioskowana z EFRR + budżetu państwa w PLN</t>
  </si>
  <si>
    <t>Maksymalna liczba punktów możliwa do zdobycia w konkursie</t>
  </si>
  <si>
    <t>Liczba punktów uzyskana przez projekt</t>
  </si>
  <si>
    <t>Procent maksymalnej liczby punktów możliwych do
zdobycia</t>
  </si>
  <si>
    <t>Lp.</t>
  </si>
  <si>
    <t>EURO</t>
  </si>
  <si>
    <t>PLN</t>
  </si>
  <si>
    <t>Pozostała alokacja środków EFRR przeznaczona na konkurs</t>
  </si>
  <si>
    <t xml:space="preserve"> Alokacja na Działanie EFRR</t>
  </si>
  <si>
    <t xml:space="preserve">Procent dofinansowania </t>
  </si>
  <si>
    <t>MJWPU.420-359/12</t>
  </si>
  <si>
    <t>Centralny Szpital Kliniczny Ministerstwa Spraw Wewnętrznych w Warszawie</t>
  </si>
  <si>
    <t>"Poprawa jakości i dostępności do świadczeń zdrowotnych dzięki wdrożeniu e-usług w Centralnym Szpitalu Klinicznym Ministerstwa Spraw Wewnętrznych w Warszawie"</t>
  </si>
  <si>
    <t>MJWPU.420-397/12</t>
  </si>
  <si>
    <t>Instytut Reumatologii im. prof. dr hab. med. Eleonory Reicher</t>
  </si>
  <si>
    <t>Platforma cyfrowa e-Reumatologia jako podstawa budowy nowoczesnych standardów obsługi i wdrożenia dostępności e-usług medycznych</t>
  </si>
  <si>
    <t>MJWPU.420-390/12</t>
  </si>
  <si>
    <t>Wojewódzki Ośrodek Ruchu Drogowego w Ciechanowie</t>
  </si>
  <si>
    <t>MJWPU.420-383/12</t>
  </si>
  <si>
    <t>Województwo Mazowieckie</t>
  </si>
  <si>
    <t>Portal korporacyjny Urzędu Marszałkowskiego Województwa Mazowieckiego w Warszawie – platforma cyfrowa e-usług</t>
  </si>
  <si>
    <t>MJWPU.420-406/12</t>
  </si>
  <si>
    <t>Mazowiecki Ośrodek Doradztwa Rolniczego z siedzibą w Warszawie</t>
  </si>
  <si>
    <t>Rozwój e-usług w Mazowieckim Ośrodku Doradztwa Rolniczego z siedzibą w Warszawie</t>
  </si>
  <si>
    <t>MJWPU.420-379/12</t>
  </si>
  <si>
    <t>Samodzielny Publiczny Zakład Opieki Zdrowotnej - Zespół Zakładów Lecznictwa Otwartego i Zamkniętego im. Duńskiego Czerwonego Krzyża w Makowie Mazowieckim</t>
  </si>
  <si>
    <t>Przyspieszenie e-rozwoju Mazowsza poprzez informatyzację SPZOZ-ZZLOiZ w Makowie Mazowieckim</t>
  </si>
  <si>
    <t>MJWPU.420-370/12</t>
  </si>
  <si>
    <t>Samodzielny Publiczny Zespół Zakładów Opieki Zdrowotnej im. Marszałka Józefa Piłsudskiego w Płońsku</t>
  </si>
  <si>
    <t>E - usługi w służbie zdrowia</t>
  </si>
  <si>
    <t>MJWPU.420-450/12</t>
  </si>
  <si>
    <t>Uniwersytet Warszawski</t>
  </si>
  <si>
    <t>Platforma usług elektronicznych Uniwersytetu Warszawskiego dla społeczności regionu</t>
  </si>
  <si>
    <t>MJWPU.420-352/12</t>
  </si>
  <si>
    <t>Szpital Wolski im. Dr. Anny Gostyńskiej Samodzielny Publiczny Zakład Opieki Zdrowotnej</t>
  </si>
  <si>
    <t>ZAAWANSOWANE USŁUGI ELEKTRONICZNE Z ELEKTRONICZNYM OBIEGIEM DOKUMENTÓW W SZPITALU WOLSKIM W WARSZAWIE</t>
  </si>
  <si>
    <t>MJWPU.420-353/12</t>
  </si>
  <si>
    <t>Samodzielny Publiczny Szpital Kliniczny im. prof. W. Orłowskiego Centrum Medycznego Kształcenia Podyplomowego</t>
  </si>
  <si>
    <t>System usług informatycznych w SPSK im. prof. W. Orłowskiego CMKP w Warszawie</t>
  </si>
  <si>
    <t>MJWPU.420-392/12</t>
  </si>
  <si>
    <t>Samodzielny Publiczny Zakład Opieki Zdrowotnej Warszawa Wola-Śródmieście</t>
  </si>
  <si>
    <t>Kompleksowa informatyzacja Samodzielnego Publicznego Zakładu Opieki Zdrowotnej Warszawa Wola Śródmieście poprzez rozwój e - usług</t>
  </si>
  <si>
    <t>MJWPU.420-399/12</t>
  </si>
  <si>
    <t>Powiat Węgrowski</t>
  </si>
  <si>
    <t>e – Powiat Węgrowski – nowa jakość w administracji publicznej</t>
  </si>
  <si>
    <t>MJWPU.420-422/12</t>
  </si>
  <si>
    <t>Samodzielny Publiczny Zespół Zakładów Opieki Zdrowotnej w Sierpcu</t>
  </si>
  <si>
    <t>Rozwój e-usług medycznych w Samodzielnym Publicznym Zespole Zakładów Opieki Zdrowotnej w Sierpcu</t>
  </si>
  <si>
    <t>MJWPU.420-433/12</t>
  </si>
  <si>
    <t>Samodzielny Publiczny Dziecięcy Szpital Kliniczny w Warszawie</t>
  </si>
  <si>
    <t>Wprowadzenie e-usług w drodze rozbudowy infrastruktury ICT w Samodzielnym Publicznym Dziecięcym Szpitalu Klinicznym z siedzibą w Warszawie</t>
  </si>
  <si>
    <t>MJWPU.420-351/12</t>
  </si>
  <si>
    <t>Powiat Zwoleński</t>
  </si>
  <si>
    <t>Informatyzacja usług w Powiecie Zwoleńskim</t>
  </si>
  <si>
    <t>MJWPU.420-394/12</t>
  </si>
  <si>
    <t>Gmina - Miasto Płock</t>
  </si>
  <si>
    <t>KOMPLEKSOWA INFORMATYZACJA USŁUG SPOŁECZNYCH ŚWIADCZONYCH PRZEZ GMINĘ MIASTO PŁOCK ORAZ JEDNOSTKI BUDŻETOWE MOPS I MUP</t>
  </si>
  <si>
    <t>MJWPU.420-344/12</t>
  </si>
  <si>
    <t>Samodzielny Publiczny Zespół Zakładów Opieki Zdrowotnej w Szydłowcu</t>
  </si>
  <si>
    <t>Wprowadzenie systemu e-usług medycznych w Samodzielnym Publicznym Zespole Zakładów Opieki Zdrowotnej w Szydłowcu</t>
  </si>
  <si>
    <t>MJWPU.420-431/12</t>
  </si>
  <si>
    <t>Szpital Bielański im. Ks. Jerzego Popiełuszki Samodzielny Publiczny Zakład Opieki Zdrowotnej w Warszawie</t>
  </si>
  <si>
    <t>Rozwój e-usług w drodze rozbudowy infrastruktury ICT w Szpitalu Bielańskim w Warszawie, w tym rozwiązań umożliwiających bezpieczne przetwarzanie i wymianę danych</t>
  </si>
  <si>
    <t>MJWPU.420-454/12</t>
  </si>
  <si>
    <t>Miasto st. Warszawa</t>
  </si>
  <si>
    <t>Wdrożenie innowacyjnych systemów informatycznych w wybranych obszarach m.st. Warszawy</t>
  </si>
  <si>
    <t>MJWPU.420-426/12</t>
  </si>
  <si>
    <t>Gmina Borowie</t>
  </si>
  <si>
    <t>Zwiększenie dostępu mieszkańców i przedsiębiorców z terenu Gminy Borowie do nowoczesnych rozwiązań informatycznych poprzez wdrożenie e-usług</t>
  </si>
  <si>
    <t>MJWPU.420-376/12</t>
  </si>
  <si>
    <t>GMINA ZIELONKA</t>
  </si>
  <si>
    <t>„e-Urząd: zintegrowany system e-usług dla mieszkańców Gminy Zielonka”</t>
  </si>
  <si>
    <t>MJWPU.420-424/12</t>
  </si>
  <si>
    <t>Instytut Matki i Dziecka</t>
  </si>
  <si>
    <t>Zaprojektowanie i wdrożenie platformy cyfrowej umożliwiającej bezpieczną wymianę danych o pacjentach w Instytucie Matki i Dziecka</t>
  </si>
  <si>
    <t>MJWPU.420-364/12</t>
  </si>
  <si>
    <t>Samodzielny Zespół Publicznych Zakładów Lecznictwa Otwartego Warszawa-Bemowo</t>
  </si>
  <si>
    <t>Środowisko informatyczne dla e-usług i elektronicznego obiegu dokumentów w Samodzielnym Zespołem Publicznych Zakładów Lecznictwa Otwartego Warszawa-Bemowo</t>
  </si>
  <si>
    <t>MJWPU.420-411/12</t>
  </si>
  <si>
    <t>Szpital Solec Sp. z o.o.</t>
  </si>
  <si>
    <t>E-Usługi dla pacjentów Szpitala SOLEC wraz z informatyzacją świadczeń medycznych</t>
  </si>
  <si>
    <t>MJWPU.420-455/12</t>
  </si>
  <si>
    <t>Wacław Kerpert, Elżbieta Kerpert prowadzący działalność gospodarczą w formie spółki cywilnej pod nazwą Zakład Opiekuńczo-Leczniczy "Dom Rodzinny" s.c. Wacław Kerpert, Elżbieta Kerpert</t>
  </si>
  <si>
    <t>Wdrożenie zintegrowanego systemu informatycznego w Zakładzie Opiekuńczo-Leczniczym “Dom Rodzinny”</t>
  </si>
  <si>
    <t>MJWPU.420-369/12</t>
  </si>
  <si>
    <t>Samodzielny Publiczny Zakład Opieki Zdrowotnej Szpital Specjalistyczny MSW w Otwocku</t>
  </si>
  <si>
    <t>Elektroniczna platforma usług medycznych „Otwarty Otwock”</t>
  </si>
  <si>
    <t>MJWPU.420-371/12</t>
  </si>
  <si>
    <t>CENTRUM LECZNICZO-REHABILITACYJNE I MEDYCYNY PRACY „ATTIS” SAMODZIELNY PUBLICZNY ZAKŁAD OPIEKI ZDROWOTNEJ</t>
  </si>
  <si>
    <t>BUDOWA I WDROŻENIE E-USŁUG W CENTRUM ATTIS</t>
  </si>
  <si>
    <t>MJWPU.420-378/12</t>
  </si>
  <si>
    <t>Samodzielny Publiczny Zakład Opieki Zdrowotnej w Sokołowie Podlaskim</t>
  </si>
  <si>
    <t>System e-zdrowie w SPZOZ w Sokołowie Podlaskim</t>
  </si>
  <si>
    <t>MJWPU.420-386/12</t>
  </si>
  <si>
    <t>Związek Gmin Regionu Płockiego</t>
  </si>
  <si>
    <t>E-usługi w Związku Gmin Regionu Płockiego perspektywą upowszechnienia dostępu do administracji publicznej</t>
  </si>
  <si>
    <t>MJWPU.420-349/12</t>
  </si>
  <si>
    <t>Gmina Miasta Radomia</t>
  </si>
  <si>
    <t>Wdrożenie Miejskiej Platformy Elektronicznych Usług Publicznych w Urzędzie Miejskim w
Radomiu</t>
  </si>
  <si>
    <t>MJWPU.420-368/12</t>
  </si>
  <si>
    <t>Samodzielny Zespół Publicznych Zakładów Lecznictwa Otwartego Warszawa - Mokotów</t>
  </si>
  <si>
    <t>WYTWARZANIE I UDOSTĘPNIANIE E-USŁUG W ŚRODOWISKU INFORMATYCZNYM SZPZ LO WARSZAWA-MOKOTÓW</t>
  </si>
  <si>
    <t>MJWPU.420-341/12</t>
  </si>
  <si>
    <t>Samodzielny Publiczny Zakład Lecznictwa Otwartego Warszawa Włochy</t>
  </si>
  <si>
    <t>Platforma cyfrowa do obsługi systemu E-zdrowie w SPZLO Warszawa Włochy</t>
  </si>
  <si>
    <t>MJWPU.420-367/12</t>
  </si>
  <si>
    <t>Samodzielny Zespół Publicznych Zakładów Lecznictwa Otwartego Warszawa Ochota</t>
  </si>
  <si>
    <t>Wdrożenie e-usług publicznych dla Samodzielnego Zespołu Publicznych Zakładów Lecznictwa Otwartego Warszawa Ochota</t>
  </si>
  <si>
    <t>MJWPU.420-421/12</t>
  </si>
  <si>
    <t>Szpital Praski p.w. Przemienienia Pańskiego Samodzielny Publiczny Zakład Opieki Zdrowotnej</t>
  </si>
  <si>
    <t>Nowoczesny i Przyjazny Szpital Praski</t>
  </si>
  <si>
    <t>MJWPU.420-438/12</t>
  </si>
  <si>
    <t>Gmina Konstancin-Jeziorna</t>
  </si>
  <si>
    <t>e-Konstancin – rozwój elektronicznych usług publicznych w gminie Konstancin-Jeziorna</t>
  </si>
  <si>
    <t>MJWPU.420-345/12</t>
  </si>
  <si>
    <t>Centrum Zdrowia Mazowsza Zachodniego Spółka z ograniczoną odpowiedzialnością</t>
  </si>
  <si>
    <t>Rozwój e-usług medycznych w Centrum Zdrowia Mazowsza Zachodniego Sp. z o.o. w Żyrardowie</t>
  </si>
  <si>
    <t>MJWPU.420-443/12</t>
  </si>
  <si>
    <t>Starostwo Powiatowe w Sierpcu</t>
  </si>
  <si>
    <t>Wprowadzenie e-usług publicznych w drodze kompleksowej informatyzacji Starostwa Powiatowego w Sierpcu oraz jego jednostek organizacyjnych</t>
  </si>
  <si>
    <t>MJWPU.420-393/12</t>
  </si>
  <si>
    <t>Gmina Wiskitki</t>
  </si>
  <si>
    <t>Rozbudowa platformy e-usług zintegrowanej z elektronicznym obiegiem dokumentów w Gminie Wiskitki</t>
  </si>
  <si>
    <t>MJWPU.420-452/12</t>
  </si>
  <si>
    <t>Miasto i Gmina Pilawa</t>
  </si>
  <si>
    <t>„Rozwój społeczeństwa informacyjnego dzięki wprowadzeniu e-usług na terenie Miasta i Gminy Pilawa”</t>
  </si>
  <si>
    <t>MJWPU.420-360/12</t>
  </si>
  <si>
    <t>Zespół Opieki Zdrowotnej "Szpitala Powiatowego" w Sochaczewie</t>
  </si>
  <si>
    <t>Komlpeksowa informatyzacja ZOZ "Szpitala Powiatowego" w Sochaczewie</t>
  </si>
  <si>
    <t>MJWPU.420-372/12</t>
  </si>
  <si>
    <t>Miasto Mińsk Mazowiecki</t>
  </si>
  <si>
    <t>Rozwój e-usług w Mieście Mińsk Mazowiecki</t>
  </si>
  <si>
    <t>MJWPU.420-381/12</t>
  </si>
  <si>
    <t>Gmina Błonie</t>
  </si>
  <si>
    <t>„Innowacyjne e-usługi w Błoniu – szansa na zwiększenie atrakcyjności Gminy dla mieszkańców, przedsiębiorców oraz organizacji pozarządowych”</t>
  </si>
  <si>
    <t>MJWPU.420-377/12</t>
  </si>
  <si>
    <t>Samodzielny Publiczny Zakład Opieki Zdrowotnej w Łosicach</t>
  </si>
  <si>
    <t>Doposażenie Zintegrowanego Systemu Informatycznego dla Samodzielnego Publicznego Zakładu Opieki Zdrowotnej w Łosicach</t>
  </si>
  <si>
    <t>MJWPU.420-380/12</t>
  </si>
  <si>
    <t>Samodzielny Publiczny Zespół Zakładów Opieki Zdrowotnej w Wyszkowie</t>
  </si>
  <si>
    <t>Platforma e-usług w SPZZOZ w Wyszkowie</t>
  </si>
  <si>
    <t>MJWPU.420-388/12</t>
  </si>
  <si>
    <t>Powiat Wołomiński</t>
  </si>
  <si>
    <t>Wdrożenie e-usług w powiecie wołomińskim</t>
  </si>
  <si>
    <t>MJWPU.420-389/12</t>
  </si>
  <si>
    <t>Gmina Miasto Pionki</t>
  </si>
  <si>
    <t>Informatyzacja i wdrożenie e-usług w Urzędzie Miasta Pionki i jednostkach mu podległych.</t>
  </si>
  <si>
    <t>MJWPU.420-395/12</t>
  </si>
  <si>
    <t>Samodzielny Publiczny Zespół Zakładów Opieki Zdrowotnej w Pionkach</t>
  </si>
  <si>
    <t>Informatyzacja, wdrożenie e-usług oraz ucyfrowienie RTG w Samodzielnym Publicznym Zespole Zakładów Opieki Zdrowotnej w Pionkach</t>
  </si>
  <si>
    <t>MJWPU.420-425/12</t>
  </si>
  <si>
    <t>Gmina Pułtusk</t>
  </si>
  <si>
    <t>e-Pułtusk - rozwój e-usług świadczonych przez Urząd Miejski w Pułtusku</t>
  </si>
  <si>
    <t>MJWPU.420-366/12</t>
  </si>
  <si>
    <t>Miasto Maków Mazowiecki</t>
  </si>
  <si>
    <t>Maków Mazowiecki - E-miasto</t>
  </si>
  <si>
    <t>MJWPU.420-374/12</t>
  </si>
  <si>
    <t>Szpital Powiatowy w Wołominie - Samodzielny Zespół Publicznych Zakładów Opieki Zdrowotnej</t>
  </si>
  <si>
    <t>„Wdrożenie Systemu Elektronicznego Rekordu Pacjenta w Szpitalu Powiatowym w Wołominie jako nowy etap informatyzacji polskiej ochrony zdrowia”.</t>
  </si>
  <si>
    <t>MJWPU.420-441/12</t>
  </si>
  <si>
    <t>Gmina Puszcza Mariańska</t>
  </si>
  <si>
    <t>Gmina Puszcza Mariańska na drodze do e-usług</t>
  </si>
  <si>
    <t>MJWPU.420-404/12</t>
  </si>
  <si>
    <t>SAMODZIELNY PUBLICZNY ZESPÓŁ ZAKŁADÓW OPIEKI ZDROWOTNEJ</t>
  </si>
  <si>
    <t>INFORMATYZACJA WRAZ Z WDROŻENIEM E-USŁUG MEDYCZNYCH W SP ZZOZ W KOZIENICACH</t>
  </si>
  <si>
    <t>MJWPU.420-436/12</t>
  </si>
  <si>
    <t>Samodzielny Publiczny Zakład Opieki Zdrowotnej w Pniewach</t>
  </si>
  <si>
    <t>Informatyzacja i system e-usług w SPZOZ w Pniewach</t>
  </si>
  <si>
    <t>MJWPU.420-385/12</t>
  </si>
  <si>
    <t>Samodzielny Publiczny Zakład Opieki Zdrowotnej - Miejski Ośrodek Zdrowia w Zielonce</t>
  </si>
  <si>
    <t>Informatyzacja oraz uruchomienie e-usług dla pacjentów SPZOZ-MOZ w Zielonce</t>
  </si>
  <si>
    <t>MJWPU.420-384/12</t>
  </si>
  <si>
    <t>Przychodnia Lekarska VITA-MED.</t>
  </si>
  <si>
    <t>VITA-MED = przyjazna e-przychodnia”</t>
  </si>
  <si>
    <t>MJWPU.420-409/12</t>
  </si>
  <si>
    <t>Gmina Przasnysz</t>
  </si>
  <si>
    <t>E-Urząd: nowoczesna infrastruktura oraz system usług w Gminie Przasnysz</t>
  </si>
  <si>
    <t>MJWPU.420-456/12</t>
  </si>
  <si>
    <t>Płocki Zakład Opieki Zdrowotnej Spółka z ograniczoną odpowiedzialnością</t>
  </si>
  <si>
    <t>Teleinformatyczny system obsługi pacjentów poradni, jednostek i oddziałów szpitalnych Płockiego Zakładu Opieki Zdrowotnej Sp. z o.o.</t>
  </si>
  <si>
    <t>MJWPU.420-400/12</t>
  </si>
  <si>
    <t>Gmina Góra Kalwaria</t>
  </si>
  <si>
    <t>Rozwój e-usług w Gminie Góra Kalwaria</t>
  </si>
  <si>
    <t>MJWPU.420-416/12</t>
  </si>
  <si>
    <t>Politechnika Warszawska</t>
  </si>
  <si>
    <t>Wydział Inżynierii Lądowej Politechniki Warszawskiej e-usługodawcą dla społeczności lokalnej województwa mazowieckiego</t>
  </si>
  <si>
    <t>MJWPU.420-420/12</t>
  </si>
  <si>
    <t>"UZDROWISKO KONSTANCIN-ZDRÓJ" SPÓŁKA AKCYJNA</t>
  </si>
  <si>
    <t>E-Zdrowie w Uzdrowisku Konstancin-Zdrój szansą na podniesienie standardu usług świadczonych w publicznym systemie ochrony zdrowia</t>
  </si>
  <si>
    <t>MJWPU.420-434/12</t>
  </si>
  <si>
    <t>Samodzielny Publiczny Zespół Zakładów Opieki Zdrowotnej w Lipsku</t>
  </si>
  <si>
    <t>Wdrożenie e-usług w Samodzielnym Publicznym Zespole Zakładów Opieki Zdrowotnej w
Lipsku</t>
  </si>
  <si>
    <t>MJWPU.420-357/12</t>
  </si>
  <si>
    <t>Gmina Ożarów Mazowiecki</t>
  </si>
  <si>
    <t>Innowacyjne e-usługi w gminie Ożarów Mazowiecki jako sposób na poprawę jakości obsługi mieszkańców, przedsiębiorców oraz organizacji pozarządowych</t>
  </si>
  <si>
    <t>MJWPU.420-403/12</t>
  </si>
  <si>
    <t>Samodzielny Publiczny Centralny Szpital Kliniczny w Warszawie</t>
  </si>
  <si>
    <t>Informatyzacja SP CSK w Warszawie wraz z wprowadzeniem e-usług medycznych dla ludności</t>
  </si>
  <si>
    <t>MJWPU.420-401/12</t>
  </si>
  <si>
    <t>Radomski Szpital Specjalistyczny im. Dr Tytusa Chałubińskiego</t>
  </si>
  <si>
    <t>Usługi e-zdrowie Radomskiego Szpitala Specjalistycznego szansą na podniesienie jakości opieki zdrowotnej w województwie mazowieckim</t>
  </si>
  <si>
    <t>MJWPU.420-439/12</t>
  </si>
  <si>
    <t>Gmina Halinów</t>
  </si>
  <si>
    <t>Rozwój e-usług usprawnieniem dostępności administracji w Gminie Halinów</t>
  </si>
  <si>
    <t>MJWPU.420-442/12</t>
  </si>
  <si>
    <t>Nowodworskie Centrum Medyczne w Nowym Dworze Mazowieckim</t>
  </si>
  <si>
    <t>Wprowadzenie e-usług w drodze rozbudowy infrastruktury ICT w Nowodworskim Centrum Medycznym</t>
  </si>
  <si>
    <t>MJWPU.420-382/12</t>
  </si>
  <si>
    <t>Samodzielny Publiczny Zakład Opieki Zdrowotnej w Kałuszynie – Przychodnia Opieki Zdrowotnej</t>
  </si>
  <si>
    <t>Zapewnienie dostępu do usług on-line poprzez informatyzację SP ZOZ w Kałuszynie – Przychodni Opieki Zdrowotnej</t>
  </si>
  <si>
    <t>MJWPU.420-398/12</t>
  </si>
  <si>
    <t>Samodzielny Zespół Publicznych Zakładów Lecznictwa Otwartego Warszawa-Wesoła</t>
  </si>
  <si>
    <t>Zakup i wdrożenie Portalu Informacyjnego dla Pacjentów i Pracowników wraz z platformą e-ZLO – zarządzania e-informacją, niezbędnej infrastruktury sprzętowej i teleinformatycznej w SZPZLO Warszawa-Wesoła</t>
  </si>
  <si>
    <t>MJWPU.420-419/12</t>
  </si>
  <si>
    <t>Zakład Opiekuńczo – Leczniczy im. Sue Ryder Samodzielny Publiczny Zakład Opieki Zdrowotnej</t>
  </si>
  <si>
    <t>Wprowadzenie e-usług w zakresie ochrony zdrowia przez Zakład Opiekuńczo – Leczniczy im. Sue Ryder Samodzielny Publiczny Zakład Opieki Zdrowotnej</t>
  </si>
  <si>
    <t>MJWPU.420-387/12</t>
  </si>
  <si>
    <t>Miasto Sulejówek</t>
  </si>
  <si>
    <t>Sulejówek w sieci – niwelowanie dysproporcji informacyjno-komunikacyjnych w Sulejówku</t>
  </si>
  <si>
    <t>MJWPU.420-435/12</t>
  </si>
  <si>
    <t>Samodzielny Publiczny Zespół Zakładów Opieki Zdrowotnej w Pruszkowie</t>
  </si>
  <si>
    <t>System e-usług w SPZZOZ w Pruszkowie</t>
  </si>
  <si>
    <t>MJWPU.420-362/12</t>
  </si>
  <si>
    <t>Miasto Ostrołęka</t>
  </si>
  <si>
    <t>Rozwój społeczeństwa informacyjnego na obszarze Miasta Ostrołęki poprzez wdrożenie nowych e-usług publicznych</t>
  </si>
  <si>
    <t>MJWPU.420-429/12</t>
  </si>
  <si>
    <t>MIASTO NOWY DWÓR MAZOWIECKI</t>
  </si>
  <si>
    <t>e-usługi w Urzędzie Miejskim w Nowym Dworze Mazowieckim</t>
  </si>
  <si>
    <t>MJWPU.420-402/12</t>
  </si>
  <si>
    <t>INSTYTUT „POMNIK-CENTRUM ZDROWIA DZIECKA”</t>
  </si>
  <si>
    <t>„Wprowadzenie nowoczesnych e-usług dla Pacjentów i Lekarzy poprzez wdrożenie systemu e-zdrowie w Centrum Zdrowia Dziecka w Warszawie”</t>
  </si>
  <si>
    <t>MJWPU.420-453/12</t>
  </si>
  <si>
    <t>Instytut Hematologii i Transfuzjologii</t>
  </si>
  <si>
    <t>Rozbudowa instalacji technicznych i systemów informatycznych w Instytucie Hematologii i Transfuzjologii na potrzeby utworzenia e-serwisów i uruchomienia wymiany danych medycznych</t>
  </si>
  <si>
    <t>MJWPU.420-354/12</t>
  </si>
  <si>
    <t>Samodzielny Publiczny Zakład Podstawowej Opieki Zdrowotnej w Rzeczniowie</t>
  </si>
  <si>
    <t>Usprawnienie pracy SPZPOZ w Rzeczniowie poprzez stworzenie systemu e-usług</t>
  </si>
  <si>
    <t>MJWPU.420-356/12</t>
  </si>
  <si>
    <t>Warszawski Szpital dla Dzieci - Samodzielny Publiczny Zakład Opieki Zdrowotnej</t>
  </si>
  <si>
    <t>Rozwój e-usług w zakresie opieki zdrowotnej oraz poprawa działania systemów informatycznych w Warszawskim Szpitalu dla Dzieci</t>
  </si>
  <si>
    <t>MJWPU.420-391/12</t>
  </si>
  <si>
    <t>Zespół Zakładów Opieki Zdrowotnej</t>
  </si>
  <si>
    <t>Udostępnienie usług elektronicznych przez Zespół Zakładów Opieki Zdrowotnej z siedzibą przy ul. Samochodowej w Warszawie</t>
  </si>
  <si>
    <t>MJWPU.420-418/12</t>
  </si>
  <si>
    <t>Gmina Wieliszew</t>
  </si>
  <si>
    <t>Wdrożenie e-usług publicznych oraz informatyzacja Gminy Wieliszew</t>
  </si>
  <si>
    <t>MJWPU.420-339/12</t>
  </si>
  <si>
    <t>Samodzielny Publiczny Zakład Opieki Zdrowotnej Przychodnia Miejska w Józefowie</t>
  </si>
  <si>
    <t>E-rozwój dla pacjentów i pracowników SPZOZ Przychodni Miejskiej w Józefowie</t>
  </si>
  <si>
    <t>MJWPU.420-405/12</t>
  </si>
  <si>
    <t>Samodzielny Gminny Publiczny Zakład Opieki Zdrowotnej w Błoniu</t>
  </si>
  <si>
    <t>E-usługi w SGPZOZ w Błoniu</t>
  </si>
  <si>
    <t>MJWPU.420-417/12</t>
  </si>
  <si>
    <t>Gmina Miasto Przasnysz</t>
  </si>
  <si>
    <t>E-usługi w Miejskiej Bibliotece Publicznej w Przasnyszu</t>
  </si>
  <si>
    <t>MJWPU.420-410/12</t>
  </si>
  <si>
    <t>SAMODZIELNY ZESPÓŁ PUBLICZNYCH ZAKŁADÓW LECZNICTWA OTWARTEGO WARSZAWA – REMBERTÓW</t>
  </si>
  <si>
    <t>„PODNIESIENIE JAKOŚCI OBSŁUGI PACJENTA POPRZEZ WPROWADZENIE INNOWACYJNYCH E-USŁUG I ELEKTRONICZNEJ WYMIANY DOKUMENTACJI”</t>
  </si>
  <si>
    <t>MJWPU.420-440/12</t>
  </si>
  <si>
    <t>Fundacja Rozwoju Medycyny Sportowej</t>
  </si>
  <si>
    <t>e-opieka w Fundacji Rozwoju Medycyny Sportowej</t>
  </si>
  <si>
    <t>MJWPU.420-358/12</t>
  </si>
  <si>
    <t>Gminny Samodzielny Publiczny Zakład Lecznictwa Otwartego w Ożarowie Mazowieckim</t>
  </si>
  <si>
    <t>Wdrożenie e-usług medycznych w Gminnym Samodzielnym Publicznym Zakładzie Lecznictwa Otwartego w Ożarowie Mazowieckim i filii w Józefowie</t>
  </si>
  <si>
    <t>MJWPU.420-396/12</t>
  </si>
  <si>
    <t>Narodowy Instytut Zdrowia Publicznego - Państwowy Zakład Higieny</t>
  </si>
  <si>
    <t>e-Epi, Mazowiecki e-Monitoring Chorób Zakaźnych</t>
  </si>
  <si>
    <t>MJWPU.420-361/12</t>
  </si>
  <si>
    <t>Wojskowy Instytut Medyczny</t>
  </si>
  <si>
    <t>„Bliżej siebie – e-usługi dla ludności Mazowsza i pacjentów WIM”</t>
  </si>
  <si>
    <t>MJWPU.420-355/12</t>
  </si>
  <si>
    <t>Uniwersytet Kardynała Stefana Wyszyńskiego w Warszawie</t>
  </si>
  <si>
    <t>e-Uniwersytet - elektroniczna platforma komunikacji Uniwersytetu Kardynała Stefana Wyszyńskiego ze społecznością regionu</t>
  </si>
  <si>
    <t>MJWPU.420-350/12</t>
  </si>
  <si>
    <t>Samodzielny Publiczny Zespół Zakładów Opieki Zdrowotnej w Przasnyszu</t>
  </si>
  <si>
    <t>Rozbudowa e-usług oraz wdrożenie systemu elektronicznego obiegu dokumentów w SPZZOZ w Przasnyszu</t>
  </si>
  <si>
    <t>MJWPU.420-427/12</t>
  </si>
  <si>
    <t>Miasto Ząbki</t>
  </si>
  <si>
    <t>Rozszerzenie dostępności i poprawa bezpieczeństwa e-usług w Mieście Ząbki</t>
  </si>
  <si>
    <t>MJWPU.420-445/12</t>
  </si>
  <si>
    <t>Szpital Grochowski im. dr med. Rafała Masztaka Samodzielny Publiczny Zakład Opieki Zdrowotnej</t>
  </si>
  <si>
    <t>Informatyzacja procesów wymiany danych o pacjentach w Szpitalu Grochowskim oraz wdrożenie platformy e-pacjent</t>
  </si>
  <si>
    <t>MJWPU.420-428/12</t>
  </si>
  <si>
    <t>Powiat Warszawski Zachodni</t>
  </si>
  <si>
    <t>Powiat Warszawski Zachodni OnLine - e-usługi dla mieszkańców i przedsiebiorców</t>
  </si>
  <si>
    <t>MJWPU.420-451/12</t>
  </si>
  <si>
    <t>Gmina Karczew</t>
  </si>
  <si>
    <t>Rozwój nowoczesnych e-usług gwarantem opieki medycznej na najwyższym poziome w Przychodni Zdrowia w Karczewie</t>
  </si>
  <si>
    <t>MJWPU.420-375/12</t>
  </si>
  <si>
    <t>Gmina Wołomin</t>
  </si>
  <si>
    <t>"e-usługi w Urzędzie Miejskim w Wołominie - nowa jakość usług w administracji publicznej"</t>
  </si>
  <si>
    <t>MJWPU.420-437/12</t>
  </si>
  <si>
    <t>Gmina Miasto Marki</t>
  </si>
  <si>
    <t>Marecki Intranet</t>
  </si>
  <si>
    <t>MJWPU.420-414/12</t>
  </si>
  <si>
    <t>Biblioteka Publiczna w Tłuszczu</t>
  </si>
  <si>
    <t>Wypożyczam z domu czyli e-usługi w Miejskiej Bibliotece w Tłuszczu</t>
  </si>
  <si>
    <t>MJWPU.420-347/12</t>
  </si>
  <si>
    <t>Niepubliczny Specjalistyczny Zakład Opieki Zdrowotnej „ Olsztyńska” Dębińska, Szczepanowska – Spółka Partnerska – Lekarze</t>
  </si>
  <si>
    <t>Wprowadzenie e- usług w zakresie ochrony zdrowia przez Niepubliczny Specjalistyczny Zakład Opieki Zdrowotnej „ Olsztyńska” Dębińska, Szczepanowska – Spółka Partnerska – Lekarze</t>
  </si>
  <si>
    <t>Wdrożenie i udostępnienie e-usług w zakresie egzaminów państwowych sprawdzających kwalifikacje osób ubiegających się o uprawnienia do kierowania pojazdami oraz kierujących pojazdami</t>
  </si>
  <si>
    <t>Zapotrzebowanie na projekty z konkursu 2.2/1/2008  na etapie wdrażania</t>
  </si>
  <si>
    <t xml:space="preserve">Alokacja EFRR na konkurs RPOWM/2.2/1/2012 </t>
  </si>
  <si>
    <t>Wartość wnioskowanej kwoty EFRR dla projektów na liście rezerwowej</t>
  </si>
  <si>
    <t>Wartość dofinansowania projektów zgodnie z proponowaną listą</t>
  </si>
  <si>
    <t>Zapotrzebowanie na projekty kluczowe z Działania 2.2</t>
  </si>
  <si>
    <t>RPMA.02.02.00-14-084/12</t>
  </si>
  <si>
    <t>Kurs Euro EBC z dnia 27 marca 2013 r.</t>
  </si>
  <si>
    <t>Analiza wykorzystania alokacji EFRR w ramach konkursu  RPOWM/2.2/1/2012 Priorytet II "Przyśpieszenie e-Rozwoju Mazowsza" dla Działania 2.2 "Rozwój e-usług" 
(kurs Euro 4,1818 PLN/EURO EBC z dnia 27 marca 2013 r.)</t>
  </si>
  <si>
    <t>Analiza wykorzystania alokacji EFRR w ramach Działania 2.2 "Rozwój e-usług" 
(kurs Euro 4,1818 PLN/EURO EBC z dnia 27 marca 2013 r.)</t>
  </si>
  <si>
    <t>MJWPU.420-413/12</t>
  </si>
  <si>
    <t>MJWPU.420-430/12</t>
  </si>
  <si>
    <t>Mazowieckie Specjalistyczne Centrum Zdrowia im. prof. Jana Mazurkiewicza</t>
  </si>
  <si>
    <t>E-usługi oraz elektroniczny obieg dokumentów w Mazowieckim Specjalistycznym Centrum Zdrowia im. prof. Jana Mazurkiewicza w Pruszkowie</t>
  </si>
  <si>
    <t>Gmina Miasto Sochaczew</t>
  </si>
  <si>
    <t>E-usługi - dla rozwoju Sochaczewa</t>
  </si>
  <si>
    <t>Zapotrzebowanie na projekty z konkursu 2.2/1/2012  na etapie wdrażania</t>
  </si>
  <si>
    <t>Wartość umożliwiająca dalszą kontraktację na podstawie comiesięcznych danych MF po zabezpieczeniu środków na projekty oczekujące na podpisanie umowy</t>
  </si>
  <si>
    <t>Pozostałe środki EFRR przeznaczona na Działanie 2.2</t>
  </si>
  <si>
    <t>Wartość dofinansowania 7 kolejnych projektów zgodnie z proponowaną listą</t>
  </si>
  <si>
    <t>Załącznik do uchwały Nr                              dla Zarządu Województwa Mazowieckiego z dnia                                        zmieniającej uchwałę w sprawie zatwierdzenia listy rankingowej projektów pozytywnie zweryfikowanych pod względem oceny wykonalności, merytorycznej (horyzontalnej i szczegółowej) oraz strategicznej złożonych w ramach konkursu zamkniętego bez preselekcji RPOWM/2.2/1/2012 Priorytet II "Przyśpieszenie e-Rozwoju Mazowsza" dla Działania 2.2 "Rozwój e-usług" Regionalnego Programu Operacyjnego Województwa Mazowieckiego 2007-2013.</t>
  </si>
</sst>
</file>

<file path=xl/styles.xml><?xml version="1.0" encoding="utf-8"?>
<styleSheet xmlns="http://schemas.openxmlformats.org/spreadsheetml/2006/main">
  <numFmts count="2">
    <numFmt numFmtId="164" formatCode="&quot;RPMA.02.02.00-14-&quot;0&quot;/12&quot;"/>
    <numFmt numFmtId="165" formatCode="&quot;RPMA.02.02.00-14-&quot;000&quot;/12&quot;"/>
  </numFmts>
  <fonts count="9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4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10" fontId="8" fillId="2" borderId="1" xfId="25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64" fontId="5" fillId="0" borderId="9" xfId="0" applyNumberFormat="1" applyFont="1" applyBorder="1" applyAlignment="1" applyProtection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10" fontId="5" fillId="0" borderId="11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10" fontId="5" fillId="0" borderId="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/>
    </xf>
    <xf numFmtId="10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 applyProtection="1">
      <alignment horizontal="center" vertical="center"/>
    </xf>
    <xf numFmtId="165" fontId="5" fillId="0" borderId="8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Fill="1" applyBorder="1"/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5" fontId="5" fillId="0" borderId="2" xfId="0" applyNumberFormat="1" applyFont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Border="1"/>
    <xf numFmtId="4" fontId="5" fillId="0" borderId="3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</cellXfs>
  <cellStyles count="26">
    <cellStyle name="Normalny" xfId="0" builtinId="0"/>
    <cellStyle name="Normalny 10" xfId="1"/>
    <cellStyle name="Normalny 10 2" xfId="2"/>
    <cellStyle name="Normalny 11" xfId="3"/>
    <cellStyle name="Normalny 13" xfId="4"/>
    <cellStyle name="Normalny 14" xfId="5"/>
    <cellStyle name="Normalny 15" xfId="6"/>
    <cellStyle name="Normalny 16" xfId="7"/>
    <cellStyle name="Normalny 17" xfId="8"/>
    <cellStyle name="Normalny 18" xfId="9"/>
    <cellStyle name="Normalny 19" xfId="10"/>
    <cellStyle name="Normalny 2" xfId="11"/>
    <cellStyle name="Normalny 20" xfId="12"/>
    <cellStyle name="Normalny 21" xfId="13"/>
    <cellStyle name="Normalny 22" xfId="14"/>
    <cellStyle name="Normalny 24" xfId="15"/>
    <cellStyle name="Normalny 25" xfId="16"/>
    <cellStyle name="Normalny 3" xfId="17"/>
    <cellStyle name="Normalny 4" xfId="18"/>
    <cellStyle name="Normalny 5" xfId="24"/>
    <cellStyle name="Normalny 6" xfId="19"/>
    <cellStyle name="Normalny 7" xfId="20"/>
    <cellStyle name="Normalny 8" xfId="21"/>
    <cellStyle name="Normalny 9" xfId="22"/>
    <cellStyle name="Procentowy" xfId="25" builtinId="5"/>
    <cellStyle name="Procentowy 2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8"/>
  <sheetViews>
    <sheetView tabSelected="1" view="pageBreakPreview" zoomScale="70" zoomScaleNormal="100" zoomScaleSheetLayoutView="70" workbookViewId="0">
      <selection sqref="A1:O1"/>
    </sheetView>
  </sheetViews>
  <sheetFormatPr defaultRowHeight="14.25"/>
  <cols>
    <col min="1" max="1" width="4.625" customWidth="1"/>
    <col min="2" max="2" width="18.375" customWidth="1"/>
    <col min="3" max="3" width="21.125" style="1" customWidth="1"/>
    <col min="4" max="4" width="38.625" customWidth="1"/>
    <col min="5" max="5" width="48.25" customWidth="1"/>
    <col min="6" max="6" width="14.5" customWidth="1"/>
    <col min="7" max="11" width="15.625" customWidth="1"/>
    <col min="12" max="15" width="13.375" customWidth="1"/>
    <col min="16" max="16" width="15.375" customWidth="1"/>
  </cols>
  <sheetData>
    <row r="1" spans="1:16" ht="60.75" customHeight="1">
      <c r="A1" s="72" t="s">
        <v>329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4"/>
    </row>
    <row r="2" spans="1:16" ht="60">
      <c r="A2" s="22" t="s">
        <v>13</v>
      </c>
      <c r="B2" s="23" t="s">
        <v>0</v>
      </c>
      <c r="C2" s="23" t="s">
        <v>1</v>
      </c>
      <c r="D2" s="23" t="s">
        <v>2</v>
      </c>
      <c r="E2" s="23" t="s">
        <v>3</v>
      </c>
      <c r="F2" s="23" t="s">
        <v>4</v>
      </c>
      <c r="G2" s="24" t="s">
        <v>5</v>
      </c>
      <c r="H2" s="24" t="s">
        <v>6</v>
      </c>
      <c r="I2" s="24" t="s">
        <v>7</v>
      </c>
      <c r="J2" s="24" t="s">
        <v>8</v>
      </c>
      <c r="K2" s="24" t="s">
        <v>9</v>
      </c>
      <c r="L2" s="24" t="s">
        <v>18</v>
      </c>
      <c r="M2" s="24" t="s">
        <v>10</v>
      </c>
      <c r="N2" s="24" t="s">
        <v>11</v>
      </c>
      <c r="O2" s="25" t="s">
        <v>12</v>
      </c>
    </row>
    <row r="3" spans="1:16" ht="58.5" customHeight="1">
      <c r="A3" s="2">
        <v>1</v>
      </c>
      <c r="B3" s="2" t="s">
        <v>19</v>
      </c>
      <c r="C3" s="43">
        <v>41</v>
      </c>
      <c r="D3" s="49" t="s">
        <v>20</v>
      </c>
      <c r="E3" s="19" t="s">
        <v>21</v>
      </c>
      <c r="F3" s="2">
        <v>13</v>
      </c>
      <c r="G3" s="7">
        <v>7117296.5999999996</v>
      </c>
      <c r="H3" s="14">
        <v>6762046.7699999996</v>
      </c>
      <c r="I3" s="7">
        <v>5747739.75</v>
      </c>
      <c r="J3" s="7">
        <v>0</v>
      </c>
      <c r="K3" s="7">
        <v>5747739.75</v>
      </c>
      <c r="L3" s="8">
        <v>0.85</v>
      </c>
      <c r="M3" s="9">
        <v>86</v>
      </c>
      <c r="N3" s="10">
        <v>86</v>
      </c>
      <c r="O3" s="8">
        <v>1</v>
      </c>
      <c r="P3" s="15"/>
    </row>
    <row r="4" spans="1:16" s="1" customFormat="1" ht="48" customHeight="1">
      <c r="A4" s="2">
        <v>2</v>
      </c>
      <c r="B4" s="2" t="s">
        <v>22</v>
      </c>
      <c r="C4" s="43">
        <v>98</v>
      </c>
      <c r="D4" s="49" t="s">
        <v>23</v>
      </c>
      <c r="E4" s="19" t="s">
        <v>24</v>
      </c>
      <c r="F4" s="17">
        <v>13</v>
      </c>
      <c r="G4" s="7">
        <v>7586137.2599999998</v>
      </c>
      <c r="H4" s="7">
        <v>6827523.5300000003</v>
      </c>
      <c r="I4" s="7">
        <v>5803395</v>
      </c>
      <c r="J4" s="7">
        <v>0</v>
      </c>
      <c r="K4" s="16">
        <v>5803395</v>
      </c>
      <c r="L4" s="8">
        <v>0.85</v>
      </c>
      <c r="M4" s="9">
        <v>86</v>
      </c>
      <c r="N4" s="10">
        <v>86</v>
      </c>
      <c r="O4" s="8">
        <v>1</v>
      </c>
      <c r="P4" s="15"/>
    </row>
    <row r="5" spans="1:16" ht="67.5" customHeight="1">
      <c r="A5" s="17">
        <v>3</v>
      </c>
      <c r="B5" s="2" t="s">
        <v>25</v>
      </c>
      <c r="C5" s="43">
        <v>66</v>
      </c>
      <c r="D5" s="49" t="s">
        <v>26</v>
      </c>
      <c r="E5" s="19" t="s">
        <v>309</v>
      </c>
      <c r="F5" s="17">
        <v>13</v>
      </c>
      <c r="G5" s="7">
        <v>9409770</v>
      </c>
      <c r="H5" s="7">
        <v>9366870</v>
      </c>
      <c r="I5" s="7">
        <v>7961839.5</v>
      </c>
      <c r="J5" s="7">
        <v>0</v>
      </c>
      <c r="K5" s="7">
        <v>7961839.5</v>
      </c>
      <c r="L5" s="8">
        <v>0.85</v>
      </c>
      <c r="M5" s="9">
        <v>86</v>
      </c>
      <c r="N5" s="10">
        <v>84</v>
      </c>
      <c r="O5" s="8">
        <v>0.97674418604651159</v>
      </c>
    </row>
    <row r="6" spans="1:16" s="1" customFormat="1" ht="37.5" customHeight="1">
      <c r="A6" s="17">
        <v>4</v>
      </c>
      <c r="B6" s="2" t="s">
        <v>27</v>
      </c>
      <c r="C6" s="43">
        <v>72</v>
      </c>
      <c r="D6" s="49" t="s">
        <v>28</v>
      </c>
      <c r="E6" s="19" t="s">
        <v>29</v>
      </c>
      <c r="F6" s="17">
        <v>13</v>
      </c>
      <c r="G6" s="7">
        <v>7700000</v>
      </c>
      <c r="H6" s="7">
        <v>7700000</v>
      </c>
      <c r="I6" s="7">
        <v>6545000</v>
      </c>
      <c r="J6" s="7">
        <v>0</v>
      </c>
      <c r="K6" s="7">
        <v>6545000</v>
      </c>
      <c r="L6" s="8">
        <v>0.85</v>
      </c>
      <c r="M6" s="9">
        <v>86</v>
      </c>
      <c r="N6" s="10">
        <v>83</v>
      </c>
      <c r="O6" s="8">
        <v>0.96511627906976749</v>
      </c>
    </row>
    <row r="7" spans="1:16" s="1" customFormat="1" ht="35.25" customHeight="1">
      <c r="A7" s="17">
        <v>5</v>
      </c>
      <c r="B7" s="2" t="s">
        <v>30</v>
      </c>
      <c r="C7" s="43">
        <v>51</v>
      </c>
      <c r="D7" s="49" t="s">
        <v>31</v>
      </c>
      <c r="E7" s="19" t="s">
        <v>32</v>
      </c>
      <c r="F7" s="17">
        <v>13</v>
      </c>
      <c r="G7" s="7">
        <v>5100564</v>
      </c>
      <c r="H7" s="7">
        <v>5004378</v>
      </c>
      <c r="I7" s="7">
        <v>4253721.3</v>
      </c>
      <c r="J7" s="7">
        <v>0</v>
      </c>
      <c r="K7" s="7">
        <v>4253721.3</v>
      </c>
      <c r="L7" s="8">
        <v>0.85</v>
      </c>
      <c r="M7" s="9">
        <v>86</v>
      </c>
      <c r="N7" s="10">
        <v>82.5</v>
      </c>
      <c r="O7" s="8">
        <v>0.95930232558139539</v>
      </c>
    </row>
    <row r="8" spans="1:16" s="1" customFormat="1" ht="51">
      <c r="A8" s="17">
        <v>6</v>
      </c>
      <c r="B8" s="2" t="s">
        <v>33</v>
      </c>
      <c r="C8" s="43">
        <v>45</v>
      </c>
      <c r="D8" s="49" t="s">
        <v>34</v>
      </c>
      <c r="E8" s="19" t="s">
        <v>35</v>
      </c>
      <c r="F8" s="17">
        <v>13</v>
      </c>
      <c r="G8" s="7">
        <v>2789510</v>
      </c>
      <c r="H8" s="7">
        <v>2789510</v>
      </c>
      <c r="I8" s="7">
        <v>2371083.5</v>
      </c>
      <c r="J8" s="7">
        <v>0</v>
      </c>
      <c r="K8" s="7">
        <v>2371083.5</v>
      </c>
      <c r="L8" s="8">
        <v>0.85</v>
      </c>
      <c r="M8" s="9">
        <v>86</v>
      </c>
      <c r="N8" s="10">
        <v>82</v>
      </c>
      <c r="O8" s="8">
        <v>0.95348837209302328</v>
      </c>
    </row>
    <row r="9" spans="1:16" ht="38.25">
      <c r="A9" s="17">
        <v>7</v>
      </c>
      <c r="B9" s="2" t="s">
        <v>36</v>
      </c>
      <c r="C9" s="43">
        <v>24</v>
      </c>
      <c r="D9" s="49" t="s">
        <v>37</v>
      </c>
      <c r="E9" s="19" t="s">
        <v>38</v>
      </c>
      <c r="F9" s="17">
        <v>13</v>
      </c>
      <c r="G9" s="7">
        <v>6543646.2400000002</v>
      </c>
      <c r="H9" s="7">
        <v>6469846.2400000002</v>
      </c>
      <c r="I9" s="7">
        <v>5499369.2999999998</v>
      </c>
      <c r="J9" s="7">
        <v>0</v>
      </c>
      <c r="K9" s="7">
        <v>5499369.2999999998</v>
      </c>
      <c r="L9" s="8">
        <v>0.85</v>
      </c>
      <c r="M9" s="9">
        <v>86</v>
      </c>
      <c r="N9" s="10">
        <v>82</v>
      </c>
      <c r="O9" s="8">
        <v>0.95348837209302328</v>
      </c>
    </row>
    <row r="10" spans="1:16" s="1" customFormat="1" ht="37.5" customHeight="1">
      <c r="A10" s="47">
        <v>8</v>
      </c>
      <c r="B10" s="47" t="s">
        <v>39</v>
      </c>
      <c r="C10" s="43">
        <v>91</v>
      </c>
      <c r="D10" s="49" t="s">
        <v>40</v>
      </c>
      <c r="E10" s="19" t="s">
        <v>41</v>
      </c>
      <c r="F10" s="47">
        <v>13</v>
      </c>
      <c r="G10" s="48">
        <v>8520702</v>
      </c>
      <c r="H10" s="48">
        <v>8233907.6399999997</v>
      </c>
      <c r="I10" s="48">
        <v>6998821.4900000002</v>
      </c>
      <c r="J10" s="48">
        <v>0</v>
      </c>
      <c r="K10" s="48">
        <v>6998821.4900000002</v>
      </c>
      <c r="L10" s="8">
        <v>0.85</v>
      </c>
      <c r="M10" s="9">
        <v>86</v>
      </c>
      <c r="N10" s="10">
        <v>81</v>
      </c>
      <c r="O10" s="8">
        <v>0.94186046511627908</v>
      </c>
    </row>
    <row r="11" spans="1:16" s="1" customFormat="1" ht="45.75" customHeight="1">
      <c r="A11" s="4">
        <v>9</v>
      </c>
      <c r="B11" s="4" t="s">
        <v>42</v>
      </c>
      <c r="C11" s="51">
        <v>7</v>
      </c>
      <c r="D11" s="52" t="s">
        <v>43</v>
      </c>
      <c r="E11" s="3" t="s">
        <v>44</v>
      </c>
      <c r="F11" s="4">
        <v>13</v>
      </c>
      <c r="G11" s="11">
        <v>1220160</v>
      </c>
      <c r="H11" s="11">
        <v>1220160</v>
      </c>
      <c r="I11" s="11">
        <v>1037136</v>
      </c>
      <c r="J11" s="11">
        <v>0</v>
      </c>
      <c r="K11" s="11">
        <v>1037136</v>
      </c>
      <c r="L11" s="12">
        <v>0.85</v>
      </c>
      <c r="M11" s="53">
        <v>86</v>
      </c>
      <c r="N11" s="13">
        <v>80</v>
      </c>
      <c r="O11" s="12">
        <v>0.93023255813953487</v>
      </c>
    </row>
    <row r="12" spans="1:16" ht="38.25">
      <c r="A12" s="17">
        <v>10</v>
      </c>
      <c r="B12" s="2" t="s">
        <v>45</v>
      </c>
      <c r="C12" s="43">
        <v>19</v>
      </c>
      <c r="D12" s="49" t="s">
        <v>46</v>
      </c>
      <c r="E12" s="19" t="s">
        <v>47</v>
      </c>
      <c r="F12" s="17">
        <v>13</v>
      </c>
      <c r="G12" s="7">
        <v>2999490</v>
      </c>
      <c r="H12" s="7">
        <v>2999490</v>
      </c>
      <c r="I12" s="7">
        <v>2549566.5</v>
      </c>
      <c r="J12" s="7">
        <v>0</v>
      </c>
      <c r="K12" s="7">
        <v>2549566.5</v>
      </c>
      <c r="L12" s="8">
        <v>0.85</v>
      </c>
      <c r="M12" s="9">
        <v>86</v>
      </c>
      <c r="N12" s="10">
        <v>80</v>
      </c>
      <c r="O12" s="8">
        <v>0.93023255813953487</v>
      </c>
    </row>
    <row r="13" spans="1:16" ht="57" customHeight="1">
      <c r="A13" s="17">
        <v>11</v>
      </c>
      <c r="B13" s="2" t="s">
        <v>48</v>
      </c>
      <c r="C13" s="43">
        <v>87</v>
      </c>
      <c r="D13" s="49" t="s">
        <v>49</v>
      </c>
      <c r="E13" s="19" t="s">
        <v>50</v>
      </c>
      <c r="F13" s="17">
        <v>13</v>
      </c>
      <c r="G13" s="7">
        <v>5493200</v>
      </c>
      <c r="H13" s="7">
        <v>5383336</v>
      </c>
      <c r="I13" s="7">
        <v>4575835.5999999996</v>
      </c>
      <c r="J13" s="7">
        <v>0</v>
      </c>
      <c r="K13" s="7">
        <v>4575835.5999999996</v>
      </c>
      <c r="L13" s="8">
        <v>0.85</v>
      </c>
      <c r="M13" s="9">
        <v>86</v>
      </c>
      <c r="N13" s="10">
        <v>80</v>
      </c>
      <c r="O13" s="8">
        <v>0.93023255813953487</v>
      </c>
    </row>
    <row r="14" spans="1:16" ht="40.5" customHeight="1">
      <c r="A14" s="17">
        <v>12</v>
      </c>
      <c r="B14" s="2" t="s">
        <v>51</v>
      </c>
      <c r="C14" s="43">
        <v>78</v>
      </c>
      <c r="D14" s="49" t="s">
        <v>52</v>
      </c>
      <c r="E14" s="19" t="s">
        <v>53</v>
      </c>
      <c r="F14" s="17">
        <v>13</v>
      </c>
      <c r="G14" s="7">
        <v>1052260</v>
      </c>
      <c r="H14" s="7">
        <v>1052260</v>
      </c>
      <c r="I14" s="7">
        <v>894421</v>
      </c>
      <c r="J14" s="7">
        <v>0</v>
      </c>
      <c r="K14" s="7">
        <v>894421</v>
      </c>
      <c r="L14" s="8">
        <v>0.85</v>
      </c>
      <c r="M14" s="9">
        <v>86</v>
      </c>
      <c r="N14" s="10">
        <v>79.5</v>
      </c>
      <c r="O14" s="8">
        <v>0.92441860465116277</v>
      </c>
    </row>
    <row r="15" spans="1:16" ht="40.5" customHeight="1">
      <c r="A15" s="17">
        <v>13</v>
      </c>
      <c r="B15" s="2" t="s">
        <v>54</v>
      </c>
      <c r="C15" s="43">
        <v>61</v>
      </c>
      <c r="D15" s="49" t="s">
        <v>55</v>
      </c>
      <c r="E15" s="19" t="s">
        <v>56</v>
      </c>
      <c r="F15" s="17">
        <v>13</v>
      </c>
      <c r="G15" s="7">
        <v>1202200</v>
      </c>
      <c r="H15" s="7">
        <v>1202200</v>
      </c>
      <c r="I15" s="7">
        <v>1021870</v>
      </c>
      <c r="J15" s="7">
        <v>0</v>
      </c>
      <c r="K15" s="7">
        <v>1021870</v>
      </c>
      <c r="L15" s="8">
        <v>0.85</v>
      </c>
      <c r="M15" s="9">
        <v>86</v>
      </c>
      <c r="N15" s="10">
        <v>79</v>
      </c>
      <c r="O15" s="8">
        <v>0.91860465116279066</v>
      </c>
    </row>
    <row r="16" spans="1:16" ht="48" customHeight="1">
      <c r="A16" s="17">
        <v>14</v>
      </c>
      <c r="B16" s="2" t="s">
        <v>57</v>
      </c>
      <c r="C16" s="43">
        <v>81</v>
      </c>
      <c r="D16" s="49" t="s">
        <v>58</v>
      </c>
      <c r="E16" s="19" t="s">
        <v>59</v>
      </c>
      <c r="F16" s="17">
        <v>13</v>
      </c>
      <c r="G16" s="7">
        <v>2196657</v>
      </c>
      <c r="H16" s="7">
        <v>2196657</v>
      </c>
      <c r="I16" s="7">
        <v>1867158.45</v>
      </c>
      <c r="J16" s="7">
        <v>0</v>
      </c>
      <c r="K16" s="16">
        <v>1867158.45</v>
      </c>
      <c r="L16" s="8">
        <v>0.85</v>
      </c>
      <c r="M16" s="9">
        <v>86</v>
      </c>
      <c r="N16" s="10">
        <v>79</v>
      </c>
      <c r="O16" s="8">
        <v>0.91860465116279066</v>
      </c>
      <c r="P16" s="15"/>
    </row>
    <row r="17" spans="1:15" ht="26.25" customHeight="1" thickBot="1">
      <c r="A17" s="34">
        <v>15</v>
      </c>
      <c r="B17" s="34" t="s">
        <v>60</v>
      </c>
      <c r="C17" s="44">
        <v>11</v>
      </c>
      <c r="D17" s="50" t="s">
        <v>61</v>
      </c>
      <c r="E17" s="35" t="s">
        <v>62</v>
      </c>
      <c r="F17" s="34">
        <v>13</v>
      </c>
      <c r="G17" s="36">
        <v>3400000</v>
      </c>
      <c r="H17" s="36">
        <v>3400000</v>
      </c>
      <c r="I17" s="36">
        <v>2890000</v>
      </c>
      <c r="J17" s="36">
        <v>0</v>
      </c>
      <c r="K17" s="36">
        <v>2890000</v>
      </c>
      <c r="L17" s="37">
        <v>0.85</v>
      </c>
      <c r="M17" s="38">
        <v>86</v>
      </c>
      <c r="N17" s="39">
        <v>78.5</v>
      </c>
      <c r="O17" s="37">
        <v>0.91279069767441856</v>
      </c>
    </row>
    <row r="18" spans="1:15" s="1" customFormat="1" ht="36" customHeight="1" thickTop="1">
      <c r="A18" s="26"/>
      <c r="B18" s="26"/>
      <c r="C18" s="27"/>
      <c r="D18" s="28"/>
      <c r="E18" s="28"/>
      <c r="F18" s="29"/>
      <c r="G18" s="40">
        <f>SUM(G3:G17)</f>
        <v>72331593.099999994</v>
      </c>
      <c r="H18" s="40">
        <f t="shared" ref="H18:K18" si="0">SUM(H3:H17)</f>
        <v>70608185.180000007</v>
      </c>
      <c r="I18" s="40">
        <f t="shared" si="0"/>
        <v>60016957.390000008</v>
      </c>
      <c r="J18" s="40">
        <f t="shared" si="0"/>
        <v>0</v>
      </c>
      <c r="K18" s="40">
        <f t="shared" si="0"/>
        <v>60016957.390000008</v>
      </c>
      <c r="L18" s="30"/>
      <c r="M18" s="31"/>
      <c r="N18" s="32"/>
      <c r="O18" s="33"/>
    </row>
    <row r="19" spans="1:15" s="1" customFormat="1" ht="48" customHeight="1">
      <c r="A19" s="54">
        <v>16</v>
      </c>
      <c r="B19" s="54" t="s">
        <v>319</v>
      </c>
      <c r="C19" s="43">
        <v>68</v>
      </c>
      <c r="D19" s="19" t="s">
        <v>321</v>
      </c>
      <c r="E19" s="19" t="s">
        <v>322</v>
      </c>
      <c r="F19" s="54">
        <v>13</v>
      </c>
      <c r="G19" s="55">
        <v>7049130</v>
      </c>
      <c r="H19" s="55">
        <v>6827730</v>
      </c>
      <c r="I19" s="55">
        <v>5803570.5</v>
      </c>
      <c r="J19" s="55">
        <v>0</v>
      </c>
      <c r="K19" s="55">
        <v>5803570.5</v>
      </c>
      <c r="L19" s="8">
        <v>0.85</v>
      </c>
      <c r="M19" s="9">
        <v>86</v>
      </c>
      <c r="N19" s="10">
        <v>78</v>
      </c>
      <c r="O19" s="8">
        <v>0.90697674418604646</v>
      </c>
    </row>
    <row r="20" spans="1:15" s="1" customFormat="1" ht="48" customHeight="1">
      <c r="A20" s="54">
        <v>17</v>
      </c>
      <c r="B20" s="54" t="s">
        <v>320</v>
      </c>
      <c r="C20" s="43">
        <v>4</v>
      </c>
      <c r="D20" s="19" t="s">
        <v>323</v>
      </c>
      <c r="E20" s="19" t="s">
        <v>324</v>
      </c>
      <c r="F20" s="54">
        <v>13</v>
      </c>
      <c r="G20" s="55">
        <v>2493456</v>
      </c>
      <c r="H20" s="55">
        <v>2493456</v>
      </c>
      <c r="I20" s="55">
        <v>2119437.6</v>
      </c>
      <c r="J20" s="55">
        <v>0</v>
      </c>
      <c r="K20" s="55">
        <v>2119437.6</v>
      </c>
      <c r="L20" s="8">
        <v>0.85</v>
      </c>
      <c r="M20" s="9">
        <v>86</v>
      </c>
      <c r="N20" s="10">
        <v>78</v>
      </c>
      <c r="O20" s="8">
        <v>0.90697674418604646</v>
      </c>
    </row>
    <row r="21" spans="1:15" ht="48" customHeight="1">
      <c r="A21" s="54">
        <v>18</v>
      </c>
      <c r="B21" s="2" t="s">
        <v>63</v>
      </c>
      <c r="C21" s="43">
        <v>2</v>
      </c>
      <c r="D21" s="19" t="s">
        <v>64</v>
      </c>
      <c r="E21" s="19" t="s">
        <v>65</v>
      </c>
      <c r="F21" s="17">
        <v>13</v>
      </c>
      <c r="G21" s="7">
        <v>1411790.31</v>
      </c>
      <c r="H21" s="7">
        <v>1411790.31</v>
      </c>
      <c r="I21" s="7">
        <v>1200021.76</v>
      </c>
      <c r="J21" s="7">
        <v>0</v>
      </c>
      <c r="K21" s="7">
        <v>1200021.77</v>
      </c>
      <c r="L21" s="8">
        <v>0.85</v>
      </c>
      <c r="M21" s="9">
        <v>86</v>
      </c>
      <c r="N21" s="10">
        <v>78</v>
      </c>
      <c r="O21" s="8">
        <v>0.90697674418604646</v>
      </c>
    </row>
    <row r="22" spans="1:15" ht="48" customHeight="1">
      <c r="A22" s="54">
        <v>19</v>
      </c>
      <c r="B22" s="2" t="s">
        <v>66</v>
      </c>
      <c r="C22" s="43">
        <v>17</v>
      </c>
      <c r="D22" s="19" t="s">
        <v>67</v>
      </c>
      <c r="E22" s="19" t="s">
        <v>68</v>
      </c>
      <c r="F22" s="17">
        <v>13</v>
      </c>
      <c r="G22" s="7">
        <v>972930</v>
      </c>
      <c r="H22" s="7">
        <v>972930</v>
      </c>
      <c r="I22" s="7">
        <v>702941.93</v>
      </c>
      <c r="J22" s="7">
        <v>124048.58</v>
      </c>
      <c r="K22" s="7">
        <v>826990.5</v>
      </c>
      <c r="L22" s="8">
        <v>0.85</v>
      </c>
      <c r="M22" s="9">
        <v>86</v>
      </c>
      <c r="N22" s="10">
        <v>78</v>
      </c>
      <c r="O22" s="8">
        <v>0.90697674418604646</v>
      </c>
    </row>
    <row r="23" spans="1:15" ht="48.75" customHeight="1">
      <c r="A23" s="54">
        <v>20</v>
      </c>
      <c r="B23" s="2" t="s">
        <v>69</v>
      </c>
      <c r="C23" s="43">
        <v>80</v>
      </c>
      <c r="D23" s="19" t="s">
        <v>70</v>
      </c>
      <c r="E23" s="19" t="s">
        <v>71</v>
      </c>
      <c r="F23" s="17">
        <v>13</v>
      </c>
      <c r="G23" s="7">
        <v>9380000</v>
      </c>
      <c r="H23" s="7">
        <v>9037518</v>
      </c>
      <c r="I23" s="7">
        <v>7681890.2999999998</v>
      </c>
      <c r="J23" s="7">
        <v>0</v>
      </c>
      <c r="K23" s="7">
        <v>7681890.2999999998</v>
      </c>
      <c r="L23" s="8">
        <v>0.85</v>
      </c>
      <c r="M23" s="9">
        <v>86</v>
      </c>
      <c r="N23" s="10">
        <v>78</v>
      </c>
      <c r="O23" s="8">
        <v>0.90697674418604646</v>
      </c>
    </row>
    <row r="24" spans="1:15" ht="48.75" customHeight="1">
      <c r="A24" s="54">
        <v>21</v>
      </c>
      <c r="B24" s="2" t="s">
        <v>72</v>
      </c>
      <c r="C24" s="43">
        <v>35</v>
      </c>
      <c r="D24" s="19" t="s">
        <v>73</v>
      </c>
      <c r="E24" s="19" t="s">
        <v>74</v>
      </c>
      <c r="F24" s="17">
        <v>13</v>
      </c>
      <c r="G24" s="7">
        <v>5164410</v>
      </c>
      <c r="H24" s="7">
        <v>5164410</v>
      </c>
      <c r="I24" s="7">
        <v>4389748.5</v>
      </c>
      <c r="J24" s="7">
        <v>0</v>
      </c>
      <c r="K24" s="7">
        <v>4389748.5</v>
      </c>
      <c r="L24" s="8">
        <v>0.85</v>
      </c>
      <c r="M24" s="9">
        <v>86</v>
      </c>
      <c r="N24" s="10">
        <v>77.5</v>
      </c>
      <c r="O24" s="8">
        <v>0.90116279069767447</v>
      </c>
    </row>
    <row r="25" spans="1:15" ht="52.5" customHeight="1">
      <c r="A25" s="54">
        <v>22</v>
      </c>
      <c r="B25" s="2" t="s">
        <v>75</v>
      </c>
      <c r="C25" s="43">
        <v>67</v>
      </c>
      <c r="D25" s="19" t="s">
        <v>76</v>
      </c>
      <c r="E25" s="19" t="s">
        <v>77</v>
      </c>
      <c r="F25" s="17">
        <v>13</v>
      </c>
      <c r="G25" s="7">
        <v>1483134</v>
      </c>
      <c r="H25" s="7">
        <v>1392606</v>
      </c>
      <c r="I25" s="7">
        <v>1183715.1000000001</v>
      </c>
      <c r="J25" s="7">
        <v>0</v>
      </c>
      <c r="K25" s="7">
        <v>1183715.1000000001</v>
      </c>
      <c r="L25" s="8">
        <v>0.85</v>
      </c>
      <c r="M25" s="9">
        <v>86</v>
      </c>
      <c r="N25" s="10">
        <v>77.5</v>
      </c>
      <c r="O25" s="8">
        <v>0.90116279069767447</v>
      </c>
    </row>
    <row r="26" spans="1:15" ht="39.75" customHeight="1">
      <c r="A26" s="54">
        <v>23</v>
      </c>
      <c r="B26" s="2" t="s">
        <v>78</v>
      </c>
      <c r="C26" s="43">
        <v>15</v>
      </c>
      <c r="D26" s="19" t="s">
        <v>79</v>
      </c>
      <c r="E26" s="19" t="s">
        <v>80</v>
      </c>
      <c r="F26" s="17">
        <v>13</v>
      </c>
      <c r="G26" s="7">
        <v>785800</v>
      </c>
      <c r="H26" s="7">
        <v>761800</v>
      </c>
      <c r="I26" s="7">
        <v>647530</v>
      </c>
      <c r="J26" s="7">
        <v>0</v>
      </c>
      <c r="K26" s="7">
        <v>647530</v>
      </c>
      <c r="L26" s="8">
        <v>0.85</v>
      </c>
      <c r="M26" s="9">
        <v>86</v>
      </c>
      <c r="N26" s="10">
        <v>77</v>
      </c>
      <c r="O26" s="8">
        <v>0.89534883720930236</v>
      </c>
    </row>
    <row r="27" spans="1:15" ht="52.5" customHeight="1">
      <c r="A27" s="54">
        <v>24</v>
      </c>
      <c r="B27" s="17" t="s">
        <v>81</v>
      </c>
      <c r="C27" s="43">
        <v>40</v>
      </c>
      <c r="D27" s="19" t="s">
        <v>82</v>
      </c>
      <c r="E27" s="19" t="s">
        <v>83</v>
      </c>
      <c r="F27" s="19">
        <v>13</v>
      </c>
      <c r="G27" s="17">
        <v>4285980.6500000004</v>
      </c>
      <c r="H27" s="18">
        <v>4038055.63</v>
      </c>
      <c r="I27" s="18">
        <v>3432347.28</v>
      </c>
      <c r="J27" s="18">
        <v>0</v>
      </c>
      <c r="K27" s="18">
        <v>3432347.28</v>
      </c>
      <c r="L27" s="8">
        <v>0.85</v>
      </c>
      <c r="M27" s="9">
        <v>86</v>
      </c>
      <c r="N27" s="9">
        <v>77</v>
      </c>
      <c r="O27" s="8">
        <v>0.89534883720930236</v>
      </c>
    </row>
    <row r="28" spans="1:15" s="1" customFormat="1" ht="55.5" customHeight="1">
      <c r="A28" s="54">
        <v>25</v>
      </c>
      <c r="B28" s="17" t="s">
        <v>84</v>
      </c>
      <c r="C28" s="43">
        <v>46</v>
      </c>
      <c r="D28" s="19" t="s">
        <v>85</v>
      </c>
      <c r="E28" s="19" t="s">
        <v>86</v>
      </c>
      <c r="F28" s="19">
        <v>13</v>
      </c>
      <c r="G28" s="17">
        <v>2568055.5</v>
      </c>
      <c r="H28" s="18">
        <v>2568055.5</v>
      </c>
      <c r="I28" s="18">
        <v>2182847.17</v>
      </c>
      <c r="J28" s="18">
        <v>0</v>
      </c>
      <c r="K28" s="18">
        <v>2182847.17</v>
      </c>
      <c r="L28" s="8">
        <v>0.85</v>
      </c>
      <c r="M28" s="9">
        <v>86</v>
      </c>
      <c r="N28" s="9">
        <v>77</v>
      </c>
      <c r="O28" s="8">
        <v>0.89534883720930236</v>
      </c>
    </row>
    <row r="29" spans="1:15" ht="41.25" customHeight="1">
      <c r="A29" s="54">
        <v>26</v>
      </c>
      <c r="B29" s="2" t="s">
        <v>87</v>
      </c>
      <c r="C29" s="43">
        <v>49</v>
      </c>
      <c r="D29" s="19" t="s">
        <v>88</v>
      </c>
      <c r="E29" s="19" t="s">
        <v>89</v>
      </c>
      <c r="F29" s="17">
        <v>13</v>
      </c>
      <c r="G29" s="7">
        <v>3785909.25</v>
      </c>
      <c r="H29" s="7">
        <v>3785909.25</v>
      </c>
      <c r="I29" s="7">
        <v>3218022.86</v>
      </c>
      <c r="J29" s="7">
        <v>0</v>
      </c>
      <c r="K29" s="7">
        <v>3218022.86</v>
      </c>
      <c r="L29" s="8">
        <v>0.85</v>
      </c>
      <c r="M29" s="9">
        <v>86</v>
      </c>
      <c r="N29" s="10">
        <v>77</v>
      </c>
      <c r="O29" s="8">
        <v>0.89534883720930236</v>
      </c>
    </row>
    <row r="30" spans="1:15" ht="65.25" customHeight="1">
      <c r="A30" s="54">
        <v>27</v>
      </c>
      <c r="B30" s="4" t="s">
        <v>90</v>
      </c>
      <c r="C30" s="43">
        <v>54</v>
      </c>
      <c r="D30" s="3" t="s">
        <v>91</v>
      </c>
      <c r="E30" s="3" t="s">
        <v>92</v>
      </c>
      <c r="F30" s="17">
        <v>13</v>
      </c>
      <c r="G30" s="11">
        <v>523725.39</v>
      </c>
      <c r="H30" s="11">
        <v>523725.39</v>
      </c>
      <c r="I30" s="11">
        <v>378391.59</v>
      </c>
      <c r="J30" s="11">
        <v>66774.990000000005</v>
      </c>
      <c r="K30" s="11">
        <v>445166.58</v>
      </c>
      <c r="L30" s="8">
        <v>0.85</v>
      </c>
      <c r="M30" s="9">
        <v>86</v>
      </c>
      <c r="N30" s="13">
        <v>77</v>
      </c>
      <c r="O30" s="12">
        <v>0.89534883720930236</v>
      </c>
    </row>
    <row r="31" spans="1:15" ht="39.75" customHeight="1">
      <c r="A31" s="54">
        <v>28</v>
      </c>
      <c r="B31" s="2" t="s">
        <v>93</v>
      </c>
      <c r="C31" s="43">
        <v>5</v>
      </c>
      <c r="D31" s="19" t="s">
        <v>94</v>
      </c>
      <c r="E31" s="19" t="s">
        <v>95</v>
      </c>
      <c r="F31" s="17">
        <v>13</v>
      </c>
      <c r="G31" s="7">
        <v>2489520</v>
      </c>
      <c r="H31" s="7">
        <v>2280420</v>
      </c>
      <c r="I31" s="7">
        <v>1938357</v>
      </c>
      <c r="J31" s="7">
        <v>0</v>
      </c>
      <c r="K31" s="7">
        <v>1938357</v>
      </c>
      <c r="L31" s="8">
        <v>0.85</v>
      </c>
      <c r="M31" s="9">
        <v>86</v>
      </c>
      <c r="N31" s="10">
        <v>76.5</v>
      </c>
      <c r="O31" s="8">
        <v>0.88953488372093026</v>
      </c>
    </row>
    <row r="32" spans="1:15" ht="52.5" customHeight="1">
      <c r="A32" s="54">
        <v>29</v>
      </c>
      <c r="B32" s="2" t="s">
        <v>96</v>
      </c>
      <c r="C32" s="43">
        <v>32</v>
      </c>
      <c r="D32" s="19" t="s">
        <v>97</v>
      </c>
      <c r="E32" s="19" t="s">
        <v>98</v>
      </c>
      <c r="F32" s="17">
        <v>13</v>
      </c>
      <c r="G32" s="7">
        <v>3467500</v>
      </c>
      <c r="H32" s="7">
        <v>3404500</v>
      </c>
      <c r="I32" s="7">
        <v>2893825</v>
      </c>
      <c r="J32" s="7">
        <v>0</v>
      </c>
      <c r="K32" s="7">
        <v>2893825</v>
      </c>
      <c r="L32" s="8">
        <v>0.85</v>
      </c>
      <c r="M32" s="9">
        <v>86</v>
      </c>
      <c r="N32" s="10">
        <v>76.5</v>
      </c>
      <c r="O32" s="8">
        <v>0.88953488372093026</v>
      </c>
    </row>
    <row r="33" spans="1:15" s="1" customFormat="1" ht="45.75" customHeight="1">
      <c r="A33" s="54">
        <v>30</v>
      </c>
      <c r="B33" s="17" t="s">
        <v>99</v>
      </c>
      <c r="C33" s="43">
        <v>36</v>
      </c>
      <c r="D33" s="19" t="s">
        <v>100</v>
      </c>
      <c r="E33" s="19" t="s">
        <v>101</v>
      </c>
      <c r="F33" s="17">
        <v>13</v>
      </c>
      <c r="G33" s="18">
        <v>3484860.6</v>
      </c>
      <c r="H33" s="18">
        <v>3457513.07</v>
      </c>
      <c r="I33" s="18">
        <v>2938886.12</v>
      </c>
      <c r="J33" s="18">
        <v>0</v>
      </c>
      <c r="K33" s="18">
        <v>2938886.12</v>
      </c>
      <c r="L33" s="8">
        <v>0.85</v>
      </c>
      <c r="M33" s="9">
        <v>86</v>
      </c>
      <c r="N33" s="10">
        <v>76.5</v>
      </c>
      <c r="O33" s="8">
        <v>0.88953488372093026</v>
      </c>
    </row>
    <row r="34" spans="1:15" s="1" customFormat="1" ht="48.75" customHeight="1">
      <c r="A34" s="54">
        <v>31</v>
      </c>
      <c r="B34" s="17" t="s">
        <v>102</v>
      </c>
      <c r="C34" s="43">
        <v>56</v>
      </c>
      <c r="D34" s="19" t="s">
        <v>103</v>
      </c>
      <c r="E34" s="19" t="s">
        <v>104</v>
      </c>
      <c r="F34" s="17">
        <v>13</v>
      </c>
      <c r="G34" s="18">
        <v>8415906</v>
      </c>
      <c r="H34" s="18">
        <v>8415906</v>
      </c>
      <c r="I34" s="18">
        <v>7153520.0999999996</v>
      </c>
      <c r="J34" s="18">
        <v>0</v>
      </c>
      <c r="K34" s="18">
        <v>7153520.0999999996</v>
      </c>
      <c r="L34" s="8">
        <v>0.85</v>
      </c>
      <c r="M34" s="9">
        <v>86</v>
      </c>
      <c r="N34" s="10">
        <v>76.5</v>
      </c>
      <c r="O34" s="8">
        <v>0.88953488372093026</v>
      </c>
    </row>
    <row r="35" spans="1:15" s="1" customFormat="1" ht="51.75" customHeight="1">
      <c r="A35" s="54">
        <v>32</v>
      </c>
      <c r="B35" s="17" t="s">
        <v>105</v>
      </c>
      <c r="C35" s="43">
        <v>9</v>
      </c>
      <c r="D35" s="19" t="s">
        <v>106</v>
      </c>
      <c r="E35" s="19" t="s">
        <v>107</v>
      </c>
      <c r="F35" s="17">
        <v>13</v>
      </c>
      <c r="G35" s="18">
        <v>1637035.49</v>
      </c>
      <c r="H35" s="18">
        <v>1637035.49</v>
      </c>
      <c r="I35" s="18">
        <v>1391480.17</v>
      </c>
      <c r="J35" s="18">
        <v>0</v>
      </c>
      <c r="K35" s="18">
        <v>1391480.17</v>
      </c>
      <c r="L35" s="8">
        <v>0.85</v>
      </c>
      <c r="M35" s="9">
        <v>86</v>
      </c>
      <c r="N35" s="10">
        <v>76</v>
      </c>
      <c r="O35" s="8">
        <v>0.88372093023255816</v>
      </c>
    </row>
    <row r="36" spans="1:15" s="1" customFormat="1" ht="46.5" customHeight="1">
      <c r="A36" s="54">
        <v>33</v>
      </c>
      <c r="B36" s="17" t="s">
        <v>108</v>
      </c>
      <c r="C36" s="43">
        <v>10</v>
      </c>
      <c r="D36" s="19" t="s">
        <v>109</v>
      </c>
      <c r="E36" s="19" t="s">
        <v>110</v>
      </c>
      <c r="F36" s="17">
        <v>13</v>
      </c>
      <c r="G36" s="18">
        <v>3626655</v>
      </c>
      <c r="H36" s="18">
        <v>3626655</v>
      </c>
      <c r="I36" s="18">
        <v>3082656.75</v>
      </c>
      <c r="J36" s="18">
        <v>0</v>
      </c>
      <c r="K36" s="18">
        <v>3082656.75</v>
      </c>
      <c r="L36" s="8">
        <v>0.85</v>
      </c>
      <c r="M36" s="9">
        <v>86</v>
      </c>
      <c r="N36" s="10">
        <v>76</v>
      </c>
      <c r="O36" s="8">
        <v>0.88372093023255816</v>
      </c>
    </row>
    <row r="37" spans="1:15" s="1" customFormat="1" ht="42.75" customHeight="1">
      <c r="A37" s="54">
        <v>34</v>
      </c>
      <c r="B37" s="17" t="s">
        <v>111</v>
      </c>
      <c r="C37" s="43">
        <v>21</v>
      </c>
      <c r="D37" s="19" t="s">
        <v>112</v>
      </c>
      <c r="E37" s="19" t="s">
        <v>113</v>
      </c>
      <c r="F37" s="17">
        <v>13</v>
      </c>
      <c r="G37" s="18">
        <v>832000</v>
      </c>
      <c r="H37" s="18">
        <v>817000</v>
      </c>
      <c r="I37" s="18">
        <v>694450</v>
      </c>
      <c r="J37" s="18">
        <v>0</v>
      </c>
      <c r="K37" s="18">
        <v>694450</v>
      </c>
      <c r="L37" s="8">
        <v>0.85</v>
      </c>
      <c r="M37" s="9">
        <v>86</v>
      </c>
      <c r="N37" s="10">
        <v>76</v>
      </c>
      <c r="O37" s="8">
        <v>0.88372093023255816</v>
      </c>
    </row>
    <row r="38" spans="1:15" s="1" customFormat="1" ht="56.25" customHeight="1">
      <c r="A38" s="54">
        <v>35</v>
      </c>
      <c r="B38" s="17" t="s">
        <v>114</v>
      </c>
      <c r="C38" s="43">
        <v>76</v>
      </c>
      <c r="D38" s="19" t="s">
        <v>115</v>
      </c>
      <c r="E38" s="19" t="s">
        <v>116</v>
      </c>
      <c r="F38" s="17">
        <v>13</v>
      </c>
      <c r="G38" s="18">
        <v>8225597.9400000004</v>
      </c>
      <c r="H38" s="18">
        <v>8225597.9400000004</v>
      </c>
      <c r="I38" s="18">
        <v>6991758.25</v>
      </c>
      <c r="J38" s="18">
        <v>0</v>
      </c>
      <c r="K38" s="18">
        <v>6991758.25</v>
      </c>
      <c r="L38" s="8">
        <v>0.85</v>
      </c>
      <c r="M38" s="9">
        <v>86</v>
      </c>
      <c r="N38" s="10">
        <v>76</v>
      </c>
      <c r="O38" s="8">
        <v>0.88372093023255816</v>
      </c>
    </row>
    <row r="39" spans="1:15" s="1" customFormat="1" ht="37.5" customHeight="1">
      <c r="A39" s="54">
        <v>36</v>
      </c>
      <c r="B39" s="17" t="s">
        <v>117</v>
      </c>
      <c r="C39" s="43">
        <v>58</v>
      </c>
      <c r="D39" s="19" t="s">
        <v>118</v>
      </c>
      <c r="E39" s="19" t="s">
        <v>119</v>
      </c>
      <c r="F39" s="17">
        <v>13</v>
      </c>
      <c r="G39" s="18">
        <v>3338468.94</v>
      </c>
      <c r="H39" s="18">
        <v>3338468.94</v>
      </c>
      <c r="I39" s="18">
        <v>2837698.6</v>
      </c>
      <c r="J39" s="18">
        <v>0</v>
      </c>
      <c r="K39" s="18">
        <v>2837698.6</v>
      </c>
      <c r="L39" s="8">
        <v>0.85</v>
      </c>
      <c r="M39" s="9">
        <v>86</v>
      </c>
      <c r="N39" s="10">
        <v>75.5</v>
      </c>
      <c r="O39" s="8">
        <v>0.87790697674418605</v>
      </c>
    </row>
    <row r="40" spans="1:15" s="1" customFormat="1" ht="41.25" customHeight="1">
      <c r="A40" s="54">
        <v>37</v>
      </c>
      <c r="B40" s="17" t="s">
        <v>120</v>
      </c>
      <c r="C40" s="43">
        <v>94</v>
      </c>
      <c r="D40" s="19" t="s">
        <v>121</v>
      </c>
      <c r="E40" s="19" t="s">
        <v>122</v>
      </c>
      <c r="F40" s="17">
        <v>13</v>
      </c>
      <c r="G40" s="18">
        <v>899437.5</v>
      </c>
      <c r="H40" s="18">
        <v>899437.5</v>
      </c>
      <c r="I40" s="18">
        <v>764521.88</v>
      </c>
      <c r="J40" s="18">
        <v>0</v>
      </c>
      <c r="K40" s="18">
        <v>764521.87</v>
      </c>
      <c r="L40" s="8">
        <v>0.85</v>
      </c>
      <c r="M40" s="9">
        <v>86</v>
      </c>
      <c r="N40" s="10">
        <v>75.5</v>
      </c>
      <c r="O40" s="8">
        <v>0.87790697674418605</v>
      </c>
    </row>
    <row r="41" spans="1:15" s="1" customFormat="1" ht="40.5" customHeight="1">
      <c r="A41" s="54">
        <v>38</v>
      </c>
      <c r="B41" s="17" t="s">
        <v>123</v>
      </c>
      <c r="C41" s="43">
        <v>12</v>
      </c>
      <c r="D41" s="19" t="s">
        <v>124</v>
      </c>
      <c r="E41" s="19" t="s">
        <v>125</v>
      </c>
      <c r="F41" s="17">
        <v>13</v>
      </c>
      <c r="G41" s="18">
        <v>2874510</v>
      </c>
      <c r="H41" s="18">
        <v>2708312.4</v>
      </c>
      <c r="I41" s="18">
        <v>2302065.54</v>
      </c>
      <c r="J41" s="18">
        <v>0</v>
      </c>
      <c r="K41" s="18">
        <v>2302065.54</v>
      </c>
      <c r="L41" s="8">
        <v>0.85</v>
      </c>
      <c r="M41" s="9">
        <v>86</v>
      </c>
      <c r="N41" s="10">
        <v>75</v>
      </c>
      <c r="O41" s="8">
        <v>0.87209302325581395</v>
      </c>
    </row>
    <row r="42" spans="1:15" s="1" customFormat="1" ht="51.75" customHeight="1">
      <c r="A42" s="54">
        <v>39</v>
      </c>
      <c r="B42" s="17" t="s">
        <v>126</v>
      </c>
      <c r="C42" s="43">
        <v>43</v>
      </c>
      <c r="D42" s="19" t="s">
        <v>127</v>
      </c>
      <c r="E42" s="19" t="s">
        <v>128</v>
      </c>
      <c r="F42" s="17">
        <v>13</v>
      </c>
      <c r="G42" s="18">
        <v>2442780</v>
      </c>
      <c r="H42" s="18">
        <v>2442780</v>
      </c>
      <c r="I42" s="18">
        <v>2076363</v>
      </c>
      <c r="J42" s="18">
        <v>0</v>
      </c>
      <c r="K42" s="18">
        <v>2076363</v>
      </c>
      <c r="L42" s="8">
        <v>0.85</v>
      </c>
      <c r="M42" s="9">
        <v>86</v>
      </c>
      <c r="N42" s="10">
        <v>75</v>
      </c>
      <c r="O42" s="8">
        <v>0.87209302325581395</v>
      </c>
    </row>
    <row r="43" spans="1:15" s="1" customFormat="1" ht="36" customHeight="1">
      <c r="A43" s="54">
        <v>40</v>
      </c>
      <c r="B43" s="17" t="s">
        <v>129</v>
      </c>
      <c r="C43" s="43">
        <v>64</v>
      </c>
      <c r="D43" s="19" t="s">
        <v>130</v>
      </c>
      <c r="E43" s="19" t="s">
        <v>131</v>
      </c>
      <c r="F43" s="17">
        <v>13</v>
      </c>
      <c r="G43" s="18">
        <v>821820</v>
      </c>
      <c r="H43" s="18">
        <v>821820</v>
      </c>
      <c r="I43" s="18">
        <v>698547</v>
      </c>
      <c r="J43" s="18">
        <v>0</v>
      </c>
      <c r="K43" s="18">
        <v>698547</v>
      </c>
      <c r="L43" s="8">
        <v>0.85</v>
      </c>
      <c r="M43" s="9">
        <v>86</v>
      </c>
      <c r="N43" s="10">
        <v>75</v>
      </c>
      <c r="O43" s="8">
        <v>0.87209302325581395</v>
      </c>
    </row>
    <row r="44" spans="1:15" s="1" customFormat="1" ht="44.25" customHeight="1">
      <c r="A44" s="54">
        <v>41</v>
      </c>
      <c r="B44" s="17" t="s">
        <v>132</v>
      </c>
      <c r="C44" s="43">
        <v>53</v>
      </c>
      <c r="D44" s="19" t="s">
        <v>133</v>
      </c>
      <c r="E44" s="19" t="s">
        <v>134</v>
      </c>
      <c r="F44" s="17">
        <v>13</v>
      </c>
      <c r="G44" s="18">
        <v>1016964</v>
      </c>
      <c r="H44" s="18">
        <v>965788.99</v>
      </c>
      <c r="I44" s="18">
        <v>820920.64</v>
      </c>
      <c r="J44" s="18">
        <v>0</v>
      </c>
      <c r="K44" s="18">
        <v>820920.64</v>
      </c>
      <c r="L44" s="8">
        <v>0.85</v>
      </c>
      <c r="M44" s="9">
        <v>86</v>
      </c>
      <c r="N44" s="10">
        <v>75</v>
      </c>
      <c r="O44" s="8">
        <v>0.87209302325581395</v>
      </c>
    </row>
    <row r="45" spans="1:15" s="1" customFormat="1" ht="37.5" customHeight="1">
      <c r="A45" s="54">
        <v>42</v>
      </c>
      <c r="B45" s="17" t="s">
        <v>135</v>
      </c>
      <c r="C45" s="43">
        <v>74</v>
      </c>
      <c r="D45" s="19" t="s">
        <v>136</v>
      </c>
      <c r="E45" s="19" t="s">
        <v>137</v>
      </c>
      <c r="F45" s="17">
        <v>13</v>
      </c>
      <c r="G45" s="18">
        <v>4188150</v>
      </c>
      <c r="H45" s="18">
        <v>3936861</v>
      </c>
      <c r="I45" s="18">
        <v>3346331.85</v>
      </c>
      <c r="J45" s="18">
        <v>0</v>
      </c>
      <c r="K45" s="18">
        <v>3346331.85</v>
      </c>
      <c r="L45" s="8">
        <v>0.85</v>
      </c>
      <c r="M45" s="9">
        <v>86</v>
      </c>
      <c r="N45" s="10">
        <v>75</v>
      </c>
      <c r="O45" s="8">
        <v>0.87209302325581395</v>
      </c>
    </row>
    <row r="46" spans="1:15" s="1" customFormat="1" ht="31.5" customHeight="1">
      <c r="A46" s="54">
        <v>43</v>
      </c>
      <c r="B46" s="17" t="s">
        <v>138</v>
      </c>
      <c r="C46" s="43">
        <v>27</v>
      </c>
      <c r="D46" s="19" t="s">
        <v>139</v>
      </c>
      <c r="E46" s="19" t="s">
        <v>140</v>
      </c>
      <c r="F46" s="17">
        <v>13</v>
      </c>
      <c r="G46" s="18">
        <v>1488054</v>
      </c>
      <c r="H46" s="18">
        <v>1488054</v>
      </c>
      <c r="I46" s="18">
        <v>1264845.8999999999</v>
      </c>
      <c r="J46" s="18">
        <v>0</v>
      </c>
      <c r="K46" s="18">
        <v>1264845.8999999999</v>
      </c>
      <c r="L46" s="8">
        <v>0.85</v>
      </c>
      <c r="M46" s="9">
        <v>86</v>
      </c>
      <c r="N46" s="10">
        <v>74.5</v>
      </c>
      <c r="O46" s="8">
        <v>0.86627906976744184</v>
      </c>
    </row>
    <row r="47" spans="1:15" s="1" customFormat="1" ht="50.25" customHeight="1">
      <c r="A47" s="54">
        <v>44</v>
      </c>
      <c r="B47" s="17" t="s">
        <v>141</v>
      </c>
      <c r="C47" s="43">
        <v>26</v>
      </c>
      <c r="D47" s="19" t="s">
        <v>142</v>
      </c>
      <c r="E47" s="19" t="s">
        <v>143</v>
      </c>
      <c r="F47" s="17">
        <v>13</v>
      </c>
      <c r="G47" s="18">
        <v>1531500</v>
      </c>
      <c r="H47" s="18">
        <v>1531500</v>
      </c>
      <c r="I47" s="18">
        <v>1301775</v>
      </c>
      <c r="J47" s="18">
        <v>0</v>
      </c>
      <c r="K47" s="18">
        <v>1301775</v>
      </c>
      <c r="L47" s="8">
        <v>0.85</v>
      </c>
      <c r="M47" s="9">
        <v>86</v>
      </c>
      <c r="N47" s="10">
        <v>74.5</v>
      </c>
      <c r="O47" s="8">
        <v>0.86627906976744184</v>
      </c>
    </row>
    <row r="48" spans="1:15" s="1" customFormat="1" ht="49.5" customHeight="1">
      <c r="A48" s="54">
        <v>45</v>
      </c>
      <c r="B48" s="17" t="s">
        <v>144</v>
      </c>
      <c r="C48" s="43">
        <v>25</v>
      </c>
      <c r="D48" s="19" t="s">
        <v>145</v>
      </c>
      <c r="E48" s="19" t="s">
        <v>146</v>
      </c>
      <c r="F48" s="17">
        <v>13</v>
      </c>
      <c r="G48" s="18">
        <v>683529</v>
      </c>
      <c r="H48" s="18">
        <v>683529</v>
      </c>
      <c r="I48" s="18">
        <v>580999.65</v>
      </c>
      <c r="J48" s="18">
        <v>0</v>
      </c>
      <c r="K48" s="18">
        <v>580999.65</v>
      </c>
      <c r="L48" s="8">
        <v>0.85</v>
      </c>
      <c r="M48" s="9">
        <v>86</v>
      </c>
      <c r="N48" s="10">
        <v>74</v>
      </c>
      <c r="O48" s="8">
        <v>0.86046511627906974</v>
      </c>
    </row>
    <row r="49" spans="1:15" s="1" customFormat="1" ht="38.25" customHeight="1">
      <c r="A49" s="54">
        <v>46</v>
      </c>
      <c r="B49" s="17" t="s">
        <v>147</v>
      </c>
      <c r="C49" s="43">
        <v>38</v>
      </c>
      <c r="D49" s="19" t="s">
        <v>148</v>
      </c>
      <c r="E49" s="19" t="s">
        <v>149</v>
      </c>
      <c r="F49" s="17">
        <v>13</v>
      </c>
      <c r="G49" s="18">
        <v>3674010</v>
      </c>
      <c r="H49" s="18">
        <v>3674010</v>
      </c>
      <c r="I49" s="18">
        <v>3122908.5</v>
      </c>
      <c r="J49" s="18">
        <v>0</v>
      </c>
      <c r="K49" s="18">
        <v>3122908.5</v>
      </c>
      <c r="L49" s="8">
        <v>0.85</v>
      </c>
      <c r="M49" s="9">
        <v>86</v>
      </c>
      <c r="N49" s="10">
        <v>74</v>
      </c>
      <c r="O49" s="8">
        <v>0.86046511627906974</v>
      </c>
    </row>
    <row r="50" spans="1:15" s="1" customFormat="1" ht="30" customHeight="1">
      <c r="A50" s="54">
        <v>47</v>
      </c>
      <c r="B50" s="17" t="s">
        <v>150</v>
      </c>
      <c r="C50" s="43">
        <v>29</v>
      </c>
      <c r="D50" s="19" t="s">
        <v>151</v>
      </c>
      <c r="E50" s="19" t="s">
        <v>152</v>
      </c>
      <c r="F50" s="17">
        <v>13</v>
      </c>
      <c r="G50" s="18">
        <v>3250212.23</v>
      </c>
      <c r="H50" s="18">
        <v>3250212.23</v>
      </c>
      <c r="I50" s="18">
        <v>2762680.4</v>
      </c>
      <c r="J50" s="18">
        <v>0</v>
      </c>
      <c r="K50" s="18">
        <v>2762680.4</v>
      </c>
      <c r="L50" s="8">
        <v>0.85</v>
      </c>
      <c r="M50" s="9">
        <v>86</v>
      </c>
      <c r="N50" s="10">
        <v>74</v>
      </c>
      <c r="O50" s="8">
        <v>0.86046511627906974</v>
      </c>
    </row>
    <row r="51" spans="1:15" s="1" customFormat="1" ht="39" customHeight="1">
      <c r="A51" s="54">
        <v>48</v>
      </c>
      <c r="B51" s="17" t="s">
        <v>153</v>
      </c>
      <c r="C51" s="43">
        <v>20</v>
      </c>
      <c r="D51" s="19" t="s">
        <v>154</v>
      </c>
      <c r="E51" s="19" t="s">
        <v>155</v>
      </c>
      <c r="F51" s="17">
        <v>13</v>
      </c>
      <c r="G51" s="18">
        <v>1448571</v>
      </c>
      <c r="H51" s="18">
        <v>1448571</v>
      </c>
      <c r="I51" s="18">
        <v>1231285.3400000001</v>
      </c>
      <c r="J51" s="18">
        <v>0</v>
      </c>
      <c r="K51" s="18">
        <v>1231285.3400000001</v>
      </c>
      <c r="L51" s="8">
        <v>0.85</v>
      </c>
      <c r="M51" s="9">
        <v>86</v>
      </c>
      <c r="N51" s="10">
        <v>74</v>
      </c>
      <c r="O51" s="8">
        <v>0.86046511627906974</v>
      </c>
    </row>
    <row r="52" spans="1:15" s="1" customFormat="1" ht="54" customHeight="1">
      <c r="A52" s="54">
        <v>49</v>
      </c>
      <c r="B52" s="17" t="s">
        <v>156</v>
      </c>
      <c r="C52" s="43">
        <v>47</v>
      </c>
      <c r="D52" s="19" t="s">
        <v>157</v>
      </c>
      <c r="E52" s="19" t="s">
        <v>158</v>
      </c>
      <c r="F52" s="17">
        <v>13</v>
      </c>
      <c r="G52" s="18">
        <v>2961126.6</v>
      </c>
      <c r="H52" s="18">
        <v>2961126.6</v>
      </c>
      <c r="I52" s="18">
        <v>2516957.61</v>
      </c>
      <c r="J52" s="18">
        <v>0</v>
      </c>
      <c r="K52" s="18">
        <v>2516957.61</v>
      </c>
      <c r="L52" s="8">
        <v>0.85</v>
      </c>
      <c r="M52" s="9">
        <v>86</v>
      </c>
      <c r="N52" s="10">
        <v>74</v>
      </c>
      <c r="O52" s="8">
        <v>0.86046511627906974</v>
      </c>
    </row>
    <row r="53" spans="1:15" s="1" customFormat="1" ht="36.75" customHeight="1">
      <c r="A53" s="54">
        <v>50</v>
      </c>
      <c r="B53" s="17" t="s">
        <v>159</v>
      </c>
      <c r="C53" s="43">
        <v>59</v>
      </c>
      <c r="D53" s="19" t="s">
        <v>160</v>
      </c>
      <c r="E53" s="19" t="s">
        <v>161</v>
      </c>
      <c r="F53" s="17">
        <v>13</v>
      </c>
      <c r="G53" s="18">
        <v>1207561.8500000001</v>
      </c>
      <c r="H53" s="18">
        <v>1207561.8500000001</v>
      </c>
      <c r="I53" s="18">
        <v>1026427.57</v>
      </c>
      <c r="J53" s="18">
        <v>0</v>
      </c>
      <c r="K53" s="18">
        <v>1026427.57</v>
      </c>
      <c r="L53" s="8">
        <v>0.85</v>
      </c>
      <c r="M53" s="9">
        <v>86</v>
      </c>
      <c r="N53" s="10">
        <v>74</v>
      </c>
      <c r="O53" s="8">
        <v>0.86046511627906974</v>
      </c>
    </row>
    <row r="54" spans="1:15" s="1" customFormat="1" ht="24.75" customHeight="1">
      <c r="A54" s="54">
        <v>51</v>
      </c>
      <c r="B54" s="17" t="s">
        <v>162</v>
      </c>
      <c r="C54" s="43">
        <v>75</v>
      </c>
      <c r="D54" s="19" t="s">
        <v>163</v>
      </c>
      <c r="E54" s="19" t="s">
        <v>164</v>
      </c>
      <c r="F54" s="17">
        <v>13</v>
      </c>
      <c r="G54" s="18">
        <v>2915844.15</v>
      </c>
      <c r="H54" s="18">
        <v>2915844.15</v>
      </c>
      <c r="I54" s="18">
        <v>2478467.5299999998</v>
      </c>
      <c r="J54" s="18">
        <v>0</v>
      </c>
      <c r="K54" s="18">
        <v>2478467.5299999998</v>
      </c>
      <c r="L54" s="8">
        <v>0.85</v>
      </c>
      <c r="M54" s="9">
        <v>86</v>
      </c>
      <c r="N54" s="10">
        <v>74</v>
      </c>
      <c r="O54" s="8">
        <v>0.86046511627906974</v>
      </c>
    </row>
    <row r="55" spans="1:15" s="1" customFormat="1" ht="49.5" customHeight="1">
      <c r="A55" s="54">
        <v>52</v>
      </c>
      <c r="B55" s="17" t="s">
        <v>165</v>
      </c>
      <c r="C55" s="43">
        <v>88</v>
      </c>
      <c r="D55" s="19" t="s">
        <v>166</v>
      </c>
      <c r="E55" s="19" t="s">
        <v>167</v>
      </c>
      <c r="F55" s="17">
        <v>13</v>
      </c>
      <c r="G55" s="18">
        <v>5613499</v>
      </c>
      <c r="H55" s="18">
        <v>5573499</v>
      </c>
      <c r="I55" s="18">
        <v>4737474.1500000004</v>
      </c>
      <c r="J55" s="18">
        <v>0</v>
      </c>
      <c r="K55" s="18">
        <v>4737474.1500000004</v>
      </c>
      <c r="L55" s="8">
        <v>0.85</v>
      </c>
      <c r="M55" s="9">
        <v>86</v>
      </c>
      <c r="N55" s="10">
        <v>74</v>
      </c>
      <c r="O55" s="8">
        <v>0.86046511627906974</v>
      </c>
    </row>
    <row r="56" spans="1:15" s="1" customFormat="1" ht="24" customHeight="1">
      <c r="A56" s="54">
        <v>53</v>
      </c>
      <c r="B56" s="17" t="s">
        <v>168</v>
      </c>
      <c r="C56" s="43">
        <v>97</v>
      </c>
      <c r="D56" s="19" t="s">
        <v>169</v>
      </c>
      <c r="E56" s="19" t="s">
        <v>170</v>
      </c>
      <c r="F56" s="17">
        <v>13</v>
      </c>
      <c r="G56" s="18">
        <v>993485</v>
      </c>
      <c r="H56" s="18">
        <v>993485</v>
      </c>
      <c r="I56" s="18">
        <v>844462.25</v>
      </c>
      <c r="J56" s="18">
        <v>0</v>
      </c>
      <c r="K56" s="18">
        <v>844462.25</v>
      </c>
      <c r="L56" s="8">
        <v>0.85</v>
      </c>
      <c r="M56" s="9">
        <v>86</v>
      </c>
      <c r="N56" s="10">
        <v>74</v>
      </c>
      <c r="O56" s="8">
        <v>0.86046511627906974</v>
      </c>
    </row>
    <row r="57" spans="1:15" s="1" customFormat="1" ht="45.75" customHeight="1">
      <c r="A57" s="54">
        <v>54</v>
      </c>
      <c r="B57" s="17" t="s">
        <v>171</v>
      </c>
      <c r="C57" s="43">
        <v>31</v>
      </c>
      <c r="D57" s="19" t="s">
        <v>172</v>
      </c>
      <c r="E57" s="19" t="s">
        <v>173</v>
      </c>
      <c r="F57" s="17">
        <v>13</v>
      </c>
      <c r="G57" s="18">
        <v>2143906.52</v>
      </c>
      <c r="H57" s="18">
        <v>2143906.52</v>
      </c>
      <c r="I57" s="18">
        <v>1822320.54</v>
      </c>
      <c r="J57" s="18">
        <v>0</v>
      </c>
      <c r="K57" s="18">
        <v>1822320.54</v>
      </c>
      <c r="L57" s="8">
        <v>0.85</v>
      </c>
      <c r="M57" s="9">
        <v>86</v>
      </c>
      <c r="N57" s="10">
        <v>73.5</v>
      </c>
      <c r="O57" s="8">
        <v>0.85465116279069764</v>
      </c>
    </row>
    <row r="58" spans="1:15" s="1" customFormat="1" ht="45.75" customHeight="1">
      <c r="A58" s="54">
        <v>55</v>
      </c>
      <c r="B58" s="17" t="s">
        <v>174</v>
      </c>
      <c r="C58" s="43">
        <v>104</v>
      </c>
      <c r="D58" s="19" t="s">
        <v>175</v>
      </c>
      <c r="E58" s="19" t="s">
        <v>176</v>
      </c>
      <c r="F58" s="17">
        <v>13</v>
      </c>
      <c r="G58" s="18">
        <v>314658.8</v>
      </c>
      <c r="H58" s="18">
        <v>299925.86</v>
      </c>
      <c r="I58" s="18">
        <v>254936.98</v>
      </c>
      <c r="J58" s="18">
        <v>0</v>
      </c>
      <c r="K58" s="18">
        <v>254936.98</v>
      </c>
      <c r="L58" s="8">
        <v>0.85</v>
      </c>
      <c r="M58" s="9">
        <v>86</v>
      </c>
      <c r="N58" s="10">
        <v>73.5</v>
      </c>
      <c r="O58" s="8">
        <v>0.85465116279069764</v>
      </c>
    </row>
    <row r="59" spans="1:15" s="1" customFormat="1" ht="36.75" customHeight="1">
      <c r="A59" s="54">
        <v>56</v>
      </c>
      <c r="B59" s="17" t="s">
        <v>177</v>
      </c>
      <c r="C59" s="43">
        <v>14</v>
      </c>
      <c r="D59" s="19" t="s">
        <v>178</v>
      </c>
      <c r="E59" s="19" t="s">
        <v>179</v>
      </c>
      <c r="F59" s="17">
        <v>13</v>
      </c>
      <c r="G59" s="18">
        <v>1863236.4</v>
      </c>
      <c r="H59" s="18">
        <v>1863236.4</v>
      </c>
      <c r="I59" s="18">
        <v>1583750.94</v>
      </c>
      <c r="J59" s="18">
        <v>0</v>
      </c>
      <c r="K59" s="18">
        <v>1583750.94</v>
      </c>
      <c r="L59" s="8">
        <v>0.85</v>
      </c>
      <c r="M59" s="9">
        <v>86</v>
      </c>
      <c r="N59" s="10">
        <v>73</v>
      </c>
      <c r="O59" s="8">
        <v>0.84883720930232553</v>
      </c>
    </row>
    <row r="60" spans="1:15" s="1" customFormat="1" ht="29.25" customHeight="1">
      <c r="A60" s="54">
        <v>57</v>
      </c>
      <c r="B60" s="17" t="s">
        <v>180</v>
      </c>
      <c r="C60" s="43">
        <v>39</v>
      </c>
      <c r="D60" s="19" t="s">
        <v>181</v>
      </c>
      <c r="E60" s="19" t="s">
        <v>182</v>
      </c>
      <c r="F60" s="17">
        <v>13</v>
      </c>
      <c r="G60" s="18">
        <v>1162996</v>
      </c>
      <c r="H60" s="18">
        <v>1162996</v>
      </c>
      <c r="I60" s="18">
        <v>930396.8</v>
      </c>
      <c r="J60" s="18">
        <v>0</v>
      </c>
      <c r="K60" s="18">
        <v>930396.8</v>
      </c>
      <c r="L60" s="8">
        <v>0.85</v>
      </c>
      <c r="M60" s="9">
        <v>86</v>
      </c>
      <c r="N60" s="10">
        <v>73</v>
      </c>
      <c r="O60" s="8">
        <v>0.84883720930232553</v>
      </c>
    </row>
    <row r="61" spans="1:15" s="1" customFormat="1" ht="39" customHeight="1">
      <c r="A61" s="54">
        <v>58</v>
      </c>
      <c r="B61" s="17" t="s">
        <v>183</v>
      </c>
      <c r="C61" s="43">
        <v>52</v>
      </c>
      <c r="D61" s="19" t="s">
        <v>184</v>
      </c>
      <c r="E61" s="19" t="s">
        <v>185</v>
      </c>
      <c r="F61" s="17">
        <v>13</v>
      </c>
      <c r="G61" s="18">
        <v>633327</v>
      </c>
      <c r="H61" s="18">
        <v>633327</v>
      </c>
      <c r="I61" s="18">
        <v>538327.94999999995</v>
      </c>
      <c r="J61" s="18">
        <v>0</v>
      </c>
      <c r="K61" s="18">
        <v>538327.94999999995</v>
      </c>
      <c r="L61" s="8">
        <v>0.85</v>
      </c>
      <c r="M61" s="9">
        <v>86</v>
      </c>
      <c r="N61" s="10">
        <v>73</v>
      </c>
      <c r="O61" s="8">
        <v>0.84883720930232553</v>
      </c>
    </row>
    <row r="62" spans="1:15" s="1" customFormat="1" ht="44.25" customHeight="1">
      <c r="A62" s="54">
        <v>59</v>
      </c>
      <c r="B62" s="17" t="s">
        <v>186</v>
      </c>
      <c r="C62" s="43">
        <v>55</v>
      </c>
      <c r="D62" s="19" t="s">
        <v>187</v>
      </c>
      <c r="E62" s="19" t="s">
        <v>188</v>
      </c>
      <c r="F62" s="17">
        <v>13</v>
      </c>
      <c r="G62" s="18">
        <v>964996.61</v>
      </c>
      <c r="H62" s="18">
        <v>964996.61</v>
      </c>
      <c r="I62" s="18">
        <v>697210.05</v>
      </c>
      <c r="J62" s="18">
        <v>123037.07</v>
      </c>
      <c r="K62" s="18">
        <v>820247.12000000011</v>
      </c>
      <c r="L62" s="8">
        <v>0.85</v>
      </c>
      <c r="M62" s="9">
        <v>86</v>
      </c>
      <c r="N62" s="10">
        <v>73</v>
      </c>
      <c r="O62" s="8">
        <v>0.84883720930232553</v>
      </c>
    </row>
    <row r="63" spans="1:15" s="1" customFormat="1" ht="26.25" customHeight="1">
      <c r="A63" s="54">
        <v>60</v>
      </c>
      <c r="B63" s="17" t="s">
        <v>189</v>
      </c>
      <c r="C63" s="43">
        <v>69</v>
      </c>
      <c r="D63" s="19" t="s">
        <v>190</v>
      </c>
      <c r="E63" s="19" t="s">
        <v>191</v>
      </c>
      <c r="F63" s="17">
        <v>13</v>
      </c>
      <c r="G63" s="18">
        <v>1634615</v>
      </c>
      <c r="H63" s="18">
        <v>1631615</v>
      </c>
      <c r="I63" s="18">
        <v>1386872.75</v>
      </c>
      <c r="J63" s="18">
        <v>0</v>
      </c>
      <c r="K63" s="18">
        <v>1386872.75</v>
      </c>
      <c r="L63" s="8">
        <v>0.85</v>
      </c>
      <c r="M63" s="9">
        <v>86</v>
      </c>
      <c r="N63" s="10">
        <v>73</v>
      </c>
      <c r="O63" s="8">
        <v>0.84883720930232553</v>
      </c>
    </row>
    <row r="64" spans="1:15" s="1" customFormat="1" ht="49.5" customHeight="1">
      <c r="A64" s="54">
        <v>61</v>
      </c>
      <c r="B64" s="17" t="s">
        <v>192</v>
      </c>
      <c r="C64" s="43" t="s">
        <v>315</v>
      </c>
      <c r="D64" s="19" t="s">
        <v>193</v>
      </c>
      <c r="E64" s="19" t="s">
        <v>194</v>
      </c>
      <c r="F64" s="17">
        <v>13</v>
      </c>
      <c r="G64" s="18">
        <v>3300000</v>
      </c>
      <c r="H64" s="18">
        <v>3300000</v>
      </c>
      <c r="I64" s="18">
        <v>2805000</v>
      </c>
      <c r="J64" s="18">
        <v>0</v>
      </c>
      <c r="K64" s="18">
        <v>2805000</v>
      </c>
      <c r="L64" s="8">
        <v>0.85</v>
      </c>
      <c r="M64" s="9">
        <v>86</v>
      </c>
      <c r="N64" s="10">
        <v>73</v>
      </c>
      <c r="O64" s="8">
        <v>0.84883720930232553</v>
      </c>
    </row>
    <row r="65" spans="1:15" s="1" customFormat="1" ht="46.5" customHeight="1">
      <c r="A65" s="54">
        <v>62</v>
      </c>
      <c r="B65" s="17" t="s">
        <v>195</v>
      </c>
      <c r="C65" s="43">
        <v>79</v>
      </c>
      <c r="D65" s="19" t="s">
        <v>196</v>
      </c>
      <c r="E65" s="19" t="s">
        <v>197</v>
      </c>
      <c r="F65" s="17">
        <v>13</v>
      </c>
      <c r="G65" s="18">
        <v>3483320.89</v>
      </c>
      <c r="H65" s="18">
        <v>3483320.89</v>
      </c>
      <c r="I65" s="18">
        <v>2960822.76</v>
      </c>
      <c r="J65" s="18">
        <v>0</v>
      </c>
      <c r="K65" s="18">
        <v>2960822.76</v>
      </c>
      <c r="L65" s="8">
        <v>0.85</v>
      </c>
      <c r="M65" s="9">
        <v>86</v>
      </c>
      <c r="N65" s="10">
        <v>73</v>
      </c>
      <c r="O65" s="8">
        <v>0.84883720930232553</v>
      </c>
    </row>
    <row r="66" spans="1:15" s="1" customFormat="1" ht="49.5" customHeight="1">
      <c r="A66" s="54">
        <v>63</v>
      </c>
      <c r="B66" s="17" t="s">
        <v>198</v>
      </c>
      <c r="C66" s="43">
        <v>82</v>
      </c>
      <c r="D66" s="19" t="s">
        <v>199</v>
      </c>
      <c r="E66" s="19" t="s">
        <v>200</v>
      </c>
      <c r="F66" s="17">
        <v>13</v>
      </c>
      <c r="G66" s="18">
        <v>2542560</v>
      </c>
      <c r="H66" s="18">
        <v>2542560</v>
      </c>
      <c r="I66" s="18">
        <v>2161176</v>
      </c>
      <c r="J66" s="18">
        <v>0</v>
      </c>
      <c r="K66" s="18">
        <v>2161176</v>
      </c>
      <c r="L66" s="8">
        <v>0.85</v>
      </c>
      <c r="M66" s="9">
        <v>86</v>
      </c>
      <c r="N66" s="10">
        <v>73</v>
      </c>
      <c r="O66" s="8">
        <v>0.84883720930232553</v>
      </c>
    </row>
    <row r="67" spans="1:15" s="1" customFormat="1" ht="55.5" customHeight="1">
      <c r="A67" s="54">
        <v>64</v>
      </c>
      <c r="B67" s="17" t="s">
        <v>201</v>
      </c>
      <c r="C67" s="43">
        <v>13</v>
      </c>
      <c r="D67" s="19" t="s">
        <v>202</v>
      </c>
      <c r="E67" s="19" t="s">
        <v>203</v>
      </c>
      <c r="F67" s="17">
        <v>13</v>
      </c>
      <c r="G67" s="18">
        <v>1729100</v>
      </c>
      <c r="H67" s="18">
        <v>1729100</v>
      </c>
      <c r="I67" s="18">
        <v>1469735</v>
      </c>
      <c r="J67" s="18">
        <v>0</v>
      </c>
      <c r="K67" s="18">
        <v>1469735</v>
      </c>
      <c r="L67" s="8">
        <v>0.85</v>
      </c>
      <c r="M67" s="9">
        <v>86</v>
      </c>
      <c r="N67" s="10">
        <v>72</v>
      </c>
      <c r="O67" s="8">
        <v>0.83720930232558144</v>
      </c>
    </row>
    <row r="68" spans="1:15" s="1" customFormat="1" ht="41.25" customHeight="1">
      <c r="A68" s="54">
        <v>65</v>
      </c>
      <c r="B68" s="17" t="s">
        <v>204</v>
      </c>
      <c r="C68" s="43">
        <v>30</v>
      </c>
      <c r="D68" s="19" t="s">
        <v>205</v>
      </c>
      <c r="E68" s="19" t="s">
        <v>206</v>
      </c>
      <c r="F68" s="17">
        <v>13</v>
      </c>
      <c r="G68" s="18">
        <v>7326652.3399999999</v>
      </c>
      <c r="H68" s="18">
        <v>7326652.3399999999</v>
      </c>
      <c r="I68" s="18">
        <v>6227654.4900000002</v>
      </c>
      <c r="J68" s="18">
        <v>0</v>
      </c>
      <c r="K68" s="18">
        <v>6227654.4900000002</v>
      </c>
      <c r="L68" s="8">
        <v>0.85</v>
      </c>
      <c r="M68" s="9">
        <v>86</v>
      </c>
      <c r="N68" s="10">
        <v>72</v>
      </c>
      <c r="O68" s="8">
        <v>0.83720930232558144</v>
      </c>
    </row>
    <row r="69" spans="1:15" s="1" customFormat="1" ht="49.5" customHeight="1">
      <c r="A69" s="54">
        <v>66</v>
      </c>
      <c r="B69" s="17" t="s">
        <v>207</v>
      </c>
      <c r="C69" s="43">
        <v>70</v>
      </c>
      <c r="D69" s="19" t="s">
        <v>208</v>
      </c>
      <c r="E69" s="19" t="s">
        <v>209</v>
      </c>
      <c r="F69" s="17">
        <v>13</v>
      </c>
      <c r="G69" s="18">
        <v>4561292.46</v>
      </c>
      <c r="H69" s="18">
        <v>4496788.91</v>
      </c>
      <c r="I69" s="18">
        <v>3822270.57</v>
      </c>
      <c r="J69" s="18">
        <v>0</v>
      </c>
      <c r="K69" s="18">
        <v>3822270.57</v>
      </c>
      <c r="L69" s="8">
        <v>0.85</v>
      </c>
      <c r="M69" s="9">
        <v>86</v>
      </c>
      <c r="N69" s="10">
        <v>72</v>
      </c>
      <c r="O69" s="8">
        <v>0.83720930232558144</v>
      </c>
    </row>
    <row r="70" spans="1:15" s="1" customFormat="1" ht="41.25" customHeight="1">
      <c r="A70" s="54">
        <v>67</v>
      </c>
      <c r="B70" s="17" t="s">
        <v>210</v>
      </c>
      <c r="C70" s="43">
        <v>96</v>
      </c>
      <c r="D70" s="19" t="s">
        <v>211</v>
      </c>
      <c r="E70" s="19" t="s">
        <v>212</v>
      </c>
      <c r="F70" s="17">
        <v>13</v>
      </c>
      <c r="G70" s="18">
        <v>961657</v>
      </c>
      <c r="H70" s="18">
        <v>952657</v>
      </c>
      <c r="I70" s="18">
        <v>809758.45</v>
      </c>
      <c r="J70" s="18">
        <v>0</v>
      </c>
      <c r="K70" s="18">
        <v>809758.45</v>
      </c>
      <c r="L70" s="8">
        <v>0.85</v>
      </c>
      <c r="M70" s="9">
        <v>86</v>
      </c>
      <c r="N70" s="10">
        <v>71.5</v>
      </c>
      <c r="O70" s="8">
        <v>0.83139534883720934</v>
      </c>
    </row>
    <row r="71" spans="1:15" s="1" customFormat="1" ht="33" customHeight="1">
      <c r="A71" s="54">
        <v>68</v>
      </c>
      <c r="B71" s="17" t="s">
        <v>213</v>
      </c>
      <c r="C71" s="43">
        <v>103</v>
      </c>
      <c r="D71" s="19" t="s">
        <v>214</v>
      </c>
      <c r="E71" s="19" t="s">
        <v>215</v>
      </c>
      <c r="F71" s="17">
        <v>13</v>
      </c>
      <c r="G71" s="18">
        <v>2027532</v>
      </c>
      <c r="H71" s="18">
        <v>1870643.04</v>
      </c>
      <c r="I71" s="18">
        <v>1590046.58</v>
      </c>
      <c r="J71" s="18">
        <v>0</v>
      </c>
      <c r="K71" s="18">
        <v>1590046.58</v>
      </c>
      <c r="L71" s="8">
        <v>0.85</v>
      </c>
      <c r="M71" s="9">
        <v>86</v>
      </c>
      <c r="N71" s="10">
        <v>71</v>
      </c>
      <c r="O71" s="8">
        <v>0.82558139534883723</v>
      </c>
    </row>
    <row r="72" spans="1:15" s="1" customFormat="1" ht="33.75" customHeight="1">
      <c r="A72" s="54">
        <v>69</v>
      </c>
      <c r="B72" s="17" t="s">
        <v>216</v>
      </c>
      <c r="C72" s="43">
        <v>48</v>
      </c>
      <c r="D72" s="19" t="s">
        <v>217</v>
      </c>
      <c r="E72" s="19" t="s">
        <v>218</v>
      </c>
      <c r="F72" s="17">
        <v>13</v>
      </c>
      <c r="G72" s="18">
        <v>214958.69</v>
      </c>
      <c r="H72" s="18">
        <v>214958.69</v>
      </c>
      <c r="I72" s="18">
        <v>155307.64000000001</v>
      </c>
      <c r="J72" s="18">
        <v>27407.24</v>
      </c>
      <c r="K72" s="18">
        <v>182714.88</v>
      </c>
      <c r="L72" s="8">
        <v>0.85</v>
      </c>
      <c r="M72" s="9">
        <v>86</v>
      </c>
      <c r="N72" s="10">
        <v>70.5</v>
      </c>
      <c r="O72" s="8">
        <v>0.81976744186046513</v>
      </c>
    </row>
    <row r="73" spans="1:15" s="1" customFormat="1" ht="61.5" customHeight="1">
      <c r="A73" s="54">
        <v>70</v>
      </c>
      <c r="B73" s="17" t="s">
        <v>219</v>
      </c>
      <c r="C73" s="43">
        <v>77</v>
      </c>
      <c r="D73" s="19" t="s">
        <v>220</v>
      </c>
      <c r="E73" s="19" t="s">
        <v>221</v>
      </c>
      <c r="F73" s="17">
        <v>13</v>
      </c>
      <c r="G73" s="18">
        <v>2787672</v>
      </c>
      <c r="H73" s="18">
        <v>2787672</v>
      </c>
      <c r="I73" s="18">
        <v>2369521.2000000002</v>
      </c>
      <c r="J73" s="18">
        <v>0</v>
      </c>
      <c r="K73" s="18">
        <v>2369521.2000000002</v>
      </c>
      <c r="L73" s="8">
        <v>0.85</v>
      </c>
      <c r="M73" s="9">
        <v>86</v>
      </c>
      <c r="N73" s="10">
        <v>70.5</v>
      </c>
      <c r="O73" s="8">
        <v>0.81976744186046513</v>
      </c>
    </row>
    <row r="74" spans="1:15" s="1" customFormat="1" ht="45.75" customHeight="1">
      <c r="A74" s="54">
        <v>71</v>
      </c>
      <c r="B74" s="17" t="s">
        <v>222</v>
      </c>
      <c r="C74" s="43">
        <v>57</v>
      </c>
      <c r="D74" s="19" t="s">
        <v>223</v>
      </c>
      <c r="E74" s="19" t="s">
        <v>224</v>
      </c>
      <c r="F74" s="17">
        <v>13</v>
      </c>
      <c r="G74" s="18">
        <v>1920600.97</v>
      </c>
      <c r="H74" s="18">
        <v>1877550.97</v>
      </c>
      <c r="I74" s="18">
        <v>1595918.32</v>
      </c>
      <c r="J74" s="18">
        <v>0</v>
      </c>
      <c r="K74" s="18">
        <v>1595918.32</v>
      </c>
      <c r="L74" s="8">
        <v>0.85</v>
      </c>
      <c r="M74" s="9">
        <v>86</v>
      </c>
      <c r="N74" s="10">
        <v>70</v>
      </c>
      <c r="O74" s="8">
        <v>0.81395348837209303</v>
      </c>
    </row>
    <row r="75" spans="1:15" s="1" customFormat="1" ht="40.5" customHeight="1">
      <c r="A75" s="54">
        <v>72</v>
      </c>
      <c r="B75" s="17" t="s">
        <v>225</v>
      </c>
      <c r="C75" s="43">
        <v>28</v>
      </c>
      <c r="D75" s="19" t="s">
        <v>226</v>
      </c>
      <c r="E75" s="19" t="s">
        <v>227</v>
      </c>
      <c r="F75" s="17">
        <v>13</v>
      </c>
      <c r="G75" s="18">
        <v>1223331</v>
      </c>
      <c r="H75" s="18">
        <v>1223331</v>
      </c>
      <c r="I75" s="18">
        <v>1039831.35</v>
      </c>
      <c r="J75" s="18">
        <v>0</v>
      </c>
      <c r="K75" s="18">
        <v>1039831.35</v>
      </c>
      <c r="L75" s="8">
        <v>0.85</v>
      </c>
      <c r="M75" s="9">
        <v>86</v>
      </c>
      <c r="N75" s="10">
        <v>69.5</v>
      </c>
      <c r="O75" s="8">
        <v>0.80813953488372092</v>
      </c>
    </row>
    <row r="76" spans="1:15" s="1" customFormat="1" ht="41.25" customHeight="1">
      <c r="A76" s="54">
        <v>73</v>
      </c>
      <c r="B76" s="17" t="s">
        <v>228</v>
      </c>
      <c r="C76" s="43">
        <v>93</v>
      </c>
      <c r="D76" s="19" t="s">
        <v>229</v>
      </c>
      <c r="E76" s="19" t="s">
        <v>230</v>
      </c>
      <c r="F76" s="17">
        <v>13</v>
      </c>
      <c r="G76" s="18">
        <v>3661826.85</v>
      </c>
      <c r="H76" s="18">
        <v>3499645.51</v>
      </c>
      <c r="I76" s="18">
        <v>2974698.68</v>
      </c>
      <c r="J76" s="18">
        <v>0</v>
      </c>
      <c r="K76" s="18">
        <v>2974698.68</v>
      </c>
      <c r="L76" s="8">
        <v>0.85</v>
      </c>
      <c r="M76" s="9">
        <v>86</v>
      </c>
      <c r="N76" s="10">
        <v>69.5</v>
      </c>
      <c r="O76" s="8">
        <v>0.80813953488372092</v>
      </c>
    </row>
    <row r="77" spans="1:15" s="1" customFormat="1" ht="42.75" customHeight="1">
      <c r="A77" s="54">
        <v>74</v>
      </c>
      <c r="B77" s="17" t="s">
        <v>231</v>
      </c>
      <c r="C77" s="43">
        <v>1</v>
      </c>
      <c r="D77" s="19" t="s">
        <v>232</v>
      </c>
      <c r="E77" s="19" t="s">
        <v>233</v>
      </c>
      <c r="F77" s="17">
        <v>13</v>
      </c>
      <c r="G77" s="18">
        <v>717796</v>
      </c>
      <c r="H77" s="18">
        <v>717796</v>
      </c>
      <c r="I77" s="18">
        <v>610126.6</v>
      </c>
      <c r="J77" s="18">
        <v>0</v>
      </c>
      <c r="K77" s="18">
        <v>610126.6</v>
      </c>
      <c r="L77" s="8">
        <v>0.85</v>
      </c>
      <c r="M77" s="9">
        <v>86</v>
      </c>
      <c r="N77" s="10">
        <v>69</v>
      </c>
      <c r="O77" s="8">
        <v>0.80232558139534882</v>
      </c>
    </row>
    <row r="78" spans="1:15" s="1" customFormat="1" ht="33.75" customHeight="1">
      <c r="A78" s="54">
        <v>75</v>
      </c>
      <c r="B78" s="17" t="s">
        <v>234</v>
      </c>
      <c r="C78" s="43">
        <v>100</v>
      </c>
      <c r="D78" s="19" t="s">
        <v>235</v>
      </c>
      <c r="E78" s="19" t="s">
        <v>236</v>
      </c>
      <c r="F78" s="17">
        <v>13</v>
      </c>
      <c r="G78" s="18">
        <v>1521399.3</v>
      </c>
      <c r="H78" s="18">
        <v>1453072.8</v>
      </c>
      <c r="I78" s="18">
        <v>1235111.8799999999</v>
      </c>
      <c r="J78" s="18">
        <v>0</v>
      </c>
      <c r="K78" s="18">
        <v>1235111.8899999999</v>
      </c>
      <c r="L78" s="8">
        <v>0.85</v>
      </c>
      <c r="M78" s="9">
        <v>86</v>
      </c>
      <c r="N78" s="10">
        <v>69</v>
      </c>
      <c r="O78" s="8">
        <v>0.80232558139534882</v>
      </c>
    </row>
    <row r="79" spans="1:15" s="1" customFormat="1" ht="51.75" customHeight="1">
      <c r="A79" s="54">
        <v>76</v>
      </c>
      <c r="B79" s="17" t="s">
        <v>237</v>
      </c>
      <c r="C79" s="43">
        <v>101</v>
      </c>
      <c r="D79" s="19" t="s">
        <v>238</v>
      </c>
      <c r="E79" s="19" t="s">
        <v>239</v>
      </c>
      <c r="F79" s="17">
        <v>13</v>
      </c>
      <c r="G79" s="18">
        <v>9285714.2899999991</v>
      </c>
      <c r="H79" s="18">
        <v>9093174.2899999991</v>
      </c>
      <c r="I79" s="18">
        <v>7729198.1399999997</v>
      </c>
      <c r="J79" s="18">
        <v>0</v>
      </c>
      <c r="K79" s="18">
        <v>7729198.1399999997</v>
      </c>
      <c r="L79" s="8">
        <v>0.85</v>
      </c>
      <c r="M79" s="9">
        <v>86</v>
      </c>
      <c r="N79" s="10">
        <v>69</v>
      </c>
      <c r="O79" s="8">
        <v>0.80232558139534882</v>
      </c>
    </row>
    <row r="80" spans="1:15" s="1" customFormat="1" ht="61.5" customHeight="1">
      <c r="A80" s="54">
        <v>77</v>
      </c>
      <c r="B80" s="17" t="s">
        <v>240</v>
      </c>
      <c r="C80" s="43">
        <v>34</v>
      </c>
      <c r="D80" s="19" t="s">
        <v>241</v>
      </c>
      <c r="E80" s="19" t="s">
        <v>242</v>
      </c>
      <c r="F80" s="17">
        <v>13</v>
      </c>
      <c r="G80" s="18">
        <v>9290820.7100000009</v>
      </c>
      <c r="H80" s="18">
        <v>9290820.7100000009</v>
      </c>
      <c r="I80" s="18">
        <v>7897197.5999999996</v>
      </c>
      <c r="J80" s="18">
        <v>0</v>
      </c>
      <c r="K80" s="18">
        <v>7897197.5999999996</v>
      </c>
      <c r="L80" s="8">
        <v>0.85</v>
      </c>
      <c r="M80" s="9">
        <v>86</v>
      </c>
      <c r="N80" s="10">
        <v>69</v>
      </c>
      <c r="O80" s="8">
        <v>0.80232558139534882</v>
      </c>
    </row>
    <row r="81" spans="1:15" s="1" customFormat="1" ht="42" customHeight="1">
      <c r="A81" s="54">
        <v>78</v>
      </c>
      <c r="B81" s="17" t="s">
        <v>243</v>
      </c>
      <c r="C81" s="43">
        <v>22</v>
      </c>
      <c r="D81" s="19" t="s">
        <v>244</v>
      </c>
      <c r="E81" s="19" t="s">
        <v>245</v>
      </c>
      <c r="F81" s="17">
        <v>13</v>
      </c>
      <c r="G81" s="18">
        <v>423683.34</v>
      </c>
      <c r="H81" s="18">
        <v>423683.34</v>
      </c>
      <c r="I81" s="18">
        <v>360130.83</v>
      </c>
      <c r="J81" s="18">
        <v>0</v>
      </c>
      <c r="K81" s="18">
        <v>360130.83</v>
      </c>
      <c r="L81" s="8">
        <v>0.85</v>
      </c>
      <c r="M81" s="9">
        <v>86</v>
      </c>
      <c r="N81" s="10">
        <v>68.5</v>
      </c>
      <c r="O81" s="8">
        <v>0.79651162790697672</v>
      </c>
    </row>
    <row r="82" spans="1:15" s="1" customFormat="1" ht="55.5" customHeight="1">
      <c r="A82" s="54">
        <v>79</v>
      </c>
      <c r="B82" s="17" t="s">
        <v>246</v>
      </c>
      <c r="C82" s="43">
        <v>16</v>
      </c>
      <c r="D82" s="19" t="s">
        <v>247</v>
      </c>
      <c r="E82" s="19" t="s">
        <v>248</v>
      </c>
      <c r="F82" s="17">
        <v>13</v>
      </c>
      <c r="G82" s="18">
        <v>2435265.54</v>
      </c>
      <c r="H82" s="18">
        <v>2410912.89</v>
      </c>
      <c r="I82" s="18">
        <v>2049275.94</v>
      </c>
      <c r="J82" s="18">
        <v>0</v>
      </c>
      <c r="K82" s="18">
        <v>2049275.94</v>
      </c>
      <c r="L82" s="8">
        <v>0.85</v>
      </c>
      <c r="M82" s="9">
        <v>86</v>
      </c>
      <c r="N82" s="10">
        <v>68</v>
      </c>
      <c r="O82" s="8">
        <v>0.79069767441860461</v>
      </c>
    </row>
    <row r="83" spans="1:15" s="1" customFormat="1" ht="50.25" customHeight="1">
      <c r="A83" s="54">
        <v>80</v>
      </c>
      <c r="B83" s="17" t="s">
        <v>249</v>
      </c>
      <c r="C83" s="43">
        <v>44</v>
      </c>
      <c r="D83" s="19" t="s">
        <v>250</v>
      </c>
      <c r="E83" s="19" t="s">
        <v>251</v>
      </c>
      <c r="F83" s="17">
        <v>13</v>
      </c>
      <c r="G83" s="18">
        <v>2407756</v>
      </c>
      <c r="H83" s="18">
        <v>2402756</v>
      </c>
      <c r="I83" s="18">
        <v>2042342.6</v>
      </c>
      <c r="J83" s="18">
        <v>0</v>
      </c>
      <c r="K83" s="18">
        <v>2042342.6</v>
      </c>
      <c r="L83" s="8">
        <v>0.85</v>
      </c>
      <c r="M83" s="9">
        <v>86</v>
      </c>
      <c r="N83" s="10">
        <v>68</v>
      </c>
      <c r="O83" s="8">
        <v>0.79069767441860461</v>
      </c>
    </row>
    <row r="84" spans="1:15" s="1" customFormat="1" ht="35.25" customHeight="1">
      <c r="A84" s="54">
        <v>81</v>
      </c>
      <c r="B84" s="17" t="s">
        <v>252</v>
      </c>
      <c r="C84" s="43">
        <v>92</v>
      </c>
      <c r="D84" s="19" t="s">
        <v>253</v>
      </c>
      <c r="E84" s="19" t="s">
        <v>254</v>
      </c>
      <c r="F84" s="17">
        <v>13</v>
      </c>
      <c r="G84" s="18">
        <v>1265134.97</v>
      </c>
      <c r="H84" s="18">
        <v>1265134.97</v>
      </c>
      <c r="I84" s="18">
        <v>1075364.72</v>
      </c>
      <c r="J84" s="18">
        <v>0</v>
      </c>
      <c r="K84" s="18">
        <v>1075364.73</v>
      </c>
      <c r="L84" s="8">
        <v>0.85</v>
      </c>
      <c r="M84" s="9">
        <v>86</v>
      </c>
      <c r="N84" s="10">
        <v>68</v>
      </c>
      <c r="O84" s="8">
        <v>0.79069767441860461</v>
      </c>
    </row>
    <row r="85" spans="1:15" s="1" customFormat="1" ht="42" customHeight="1">
      <c r="A85" s="54">
        <v>82</v>
      </c>
      <c r="B85" s="17" t="s">
        <v>255</v>
      </c>
      <c r="C85" s="43">
        <v>18</v>
      </c>
      <c r="D85" s="19" t="s">
        <v>256</v>
      </c>
      <c r="E85" s="19" t="s">
        <v>257</v>
      </c>
      <c r="F85" s="17">
        <v>13</v>
      </c>
      <c r="G85" s="18">
        <v>716967</v>
      </c>
      <c r="H85" s="18">
        <v>666779.31000000006</v>
      </c>
      <c r="I85" s="18">
        <v>566762.41</v>
      </c>
      <c r="J85" s="18">
        <v>0</v>
      </c>
      <c r="K85" s="18">
        <v>566762.41</v>
      </c>
      <c r="L85" s="8">
        <v>0.85</v>
      </c>
      <c r="M85" s="9">
        <v>86</v>
      </c>
      <c r="N85" s="10">
        <v>67.5</v>
      </c>
      <c r="O85" s="8">
        <v>0.78488372093023251</v>
      </c>
    </row>
    <row r="86" spans="1:15" s="1" customFormat="1" ht="35.25" customHeight="1">
      <c r="A86" s="54">
        <v>83</v>
      </c>
      <c r="B86" s="17" t="s">
        <v>258</v>
      </c>
      <c r="C86" s="43">
        <v>50</v>
      </c>
      <c r="D86" s="19" t="s">
        <v>259</v>
      </c>
      <c r="E86" s="19" t="s">
        <v>260</v>
      </c>
      <c r="F86" s="17">
        <v>13</v>
      </c>
      <c r="G86" s="18">
        <v>653799.12</v>
      </c>
      <c r="H86" s="18">
        <v>585150.21</v>
      </c>
      <c r="I86" s="18">
        <v>497377.68</v>
      </c>
      <c r="J86" s="18">
        <v>0</v>
      </c>
      <c r="K86" s="18">
        <v>497377.68</v>
      </c>
      <c r="L86" s="8">
        <v>0.85</v>
      </c>
      <c r="M86" s="9">
        <v>86</v>
      </c>
      <c r="N86" s="10">
        <v>67.5</v>
      </c>
      <c r="O86" s="8">
        <v>0.78488372093023251</v>
      </c>
    </row>
    <row r="87" spans="1:15" s="1" customFormat="1" ht="28.5" customHeight="1">
      <c r="A87" s="54">
        <v>84</v>
      </c>
      <c r="B87" s="17" t="s">
        <v>261</v>
      </c>
      <c r="C87" s="43">
        <v>73</v>
      </c>
      <c r="D87" s="19" t="s">
        <v>262</v>
      </c>
      <c r="E87" s="19" t="s">
        <v>263</v>
      </c>
      <c r="F87" s="17">
        <v>13</v>
      </c>
      <c r="G87" s="18">
        <v>389110.5</v>
      </c>
      <c r="H87" s="18">
        <v>389110.5</v>
      </c>
      <c r="I87" s="18">
        <v>330743.93</v>
      </c>
      <c r="J87" s="18">
        <v>0</v>
      </c>
      <c r="K87" s="18">
        <v>330743.93</v>
      </c>
      <c r="L87" s="8">
        <v>0.85</v>
      </c>
      <c r="M87" s="9">
        <v>86</v>
      </c>
      <c r="N87" s="10">
        <v>67.5</v>
      </c>
      <c r="O87" s="8">
        <v>0.78488372093023251</v>
      </c>
    </row>
    <row r="88" spans="1:15" s="1" customFormat="1" ht="54" customHeight="1">
      <c r="A88" s="54">
        <v>85</v>
      </c>
      <c r="B88" s="17" t="s">
        <v>264</v>
      </c>
      <c r="C88" s="43">
        <v>37</v>
      </c>
      <c r="D88" s="19" t="s">
        <v>265</v>
      </c>
      <c r="E88" s="19" t="s">
        <v>266</v>
      </c>
      <c r="F88" s="17">
        <v>13</v>
      </c>
      <c r="G88" s="18">
        <v>526529.79</v>
      </c>
      <c r="H88" s="18">
        <v>508079.79</v>
      </c>
      <c r="I88" s="18">
        <v>431867.82</v>
      </c>
      <c r="J88" s="18">
        <v>0</v>
      </c>
      <c r="K88" s="18">
        <v>431867.82</v>
      </c>
      <c r="L88" s="8">
        <v>0.85</v>
      </c>
      <c r="M88" s="9">
        <v>86</v>
      </c>
      <c r="N88" s="10">
        <v>67</v>
      </c>
      <c r="O88" s="8">
        <v>0.77906976744186052</v>
      </c>
    </row>
    <row r="89" spans="1:15" s="1" customFormat="1" ht="32.25" customHeight="1">
      <c r="A89" s="54">
        <v>86</v>
      </c>
      <c r="B89" s="17" t="s">
        <v>267</v>
      </c>
      <c r="C89" s="43">
        <v>102</v>
      </c>
      <c r="D89" s="19" t="s">
        <v>268</v>
      </c>
      <c r="E89" s="19" t="s">
        <v>269</v>
      </c>
      <c r="F89" s="17">
        <v>13</v>
      </c>
      <c r="G89" s="18">
        <v>738000</v>
      </c>
      <c r="H89" s="18">
        <v>600000</v>
      </c>
      <c r="I89" s="18">
        <v>433500</v>
      </c>
      <c r="J89" s="18">
        <v>76500</v>
      </c>
      <c r="K89" s="18">
        <v>510000</v>
      </c>
      <c r="L89" s="8">
        <v>0.85</v>
      </c>
      <c r="M89" s="9">
        <v>86</v>
      </c>
      <c r="N89" s="10">
        <v>67</v>
      </c>
      <c r="O89" s="8">
        <v>0.77906976744186052</v>
      </c>
    </row>
    <row r="90" spans="1:15" s="1" customFormat="1" ht="49.5" customHeight="1">
      <c r="A90" s="54">
        <v>87</v>
      </c>
      <c r="B90" s="17" t="s">
        <v>270</v>
      </c>
      <c r="C90" s="43">
        <v>6</v>
      </c>
      <c r="D90" s="19" t="s">
        <v>271</v>
      </c>
      <c r="E90" s="19" t="s">
        <v>272</v>
      </c>
      <c r="F90" s="17">
        <v>13</v>
      </c>
      <c r="G90" s="18">
        <v>936219.76</v>
      </c>
      <c r="H90" s="18">
        <v>936219.76</v>
      </c>
      <c r="I90" s="18">
        <v>676418.78</v>
      </c>
      <c r="J90" s="18">
        <v>119368.02</v>
      </c>
      <c r="K90" s="18">
        <v>795786.8</v>
      </c>
      <c r="L90" s="8">
        <v>0.85</v>
      </c>
      <c r="M90" s="9">
        <v>86</v>
      </c>
      <c r="N90" s="10">
        <v>66</v>
      </c>
      <c r="O90" s="8">
        <v>0.76744186046511631</v>
      </c>
    </row>
    <row r="91" spans="1:15" s="1" customFormat="1" ht="40.5" customHeight="1">
      <c r="A91" s="54">
        <v>88</v>
      </c>
      <c r="B91" s="17" t="s">
        <v>273</v>
      </c>
      <c r="C91" s="43">
        <v>86</v>
      </c>
      <c r="D91" s="19" t="s">
        <v>274</v>
      </c>
      <c r="E91" s="19" t="s">
        <v>275</v>
      </c>
      <c r="F91" s="17">
        <v>13</v>
      </c>
      <c r="G91" s="18">
        <v>7406097</v>
      </c>
      <c r="H91" s="18">
        <v>7406097</v>
      </c>
      <c r="I91" s="18">
        <v>6295182.4500000002</v>
      </c>
      <c r="J91" s="18">
        <v>0</v>
      </c>
      <c r="K91" s="18">
        <v>6295182.4500000002</v>
      </c>
      <c r="L91" s="8">
        <v>0.85</v>
      </c>
      <c r="M91" s="9">
        <v>86</v>
      </c>
      <c r="N91" s="10">
        <v>65.5</v>
      </c>
      <c r="O91" s="8">
        <v>0.76162790697674421</v>
      </c>
    </row>
    <row r="92" spans="1:15" s="1" customFormat="1" ht="35.25" customHeight="1">
      <c r="A92" s="54">
        <v>89</v>
      </c>
      <c r="B92" s="17" t="s">
        <v>276</v>
      </c>
      <c r="C92" s="43">
        <v>95</v>
      </c>
      <c r="D92" s="19" t="s">
        <v>277</v>
      </c>
      <c r="E92" s="19" t="s">
        <v>278</v>
      </c>
      <c r="F92" s="17">
        <v>13</v>
      </c>
      <c r="G92" s="18">
        <v>7997380</v>
      </c>
      <c r="H92" s="18">
        <v>7948638.8200000003</v>
      </c>
      <c r="I92" s="18">
        <v>6756342.9900000002</v>
      </c>
      <c r="J92" s="18">
        <v>0</v>
      </c>
      <c r="K92" s="18">
        <v>6756342.9900000002</v>
      </c>
      <c r="L92" s="8">
        <v>0.85</v>
      </c>
      <c r="M92" s="9">
        <v>86</v>
      </c>
      <c r="N92" s="10">
        <v>65.5</v>
      </c>
      <c r="O92" s="8">
        <v>0.76162790697674421</v>
      </c>
    </row>
    <row r="93" spans="1:15" s="1" customFormat="1" ht="48" customHeight="1">
      <c r="A93" s="54">
        <v>90</v>
      </c>
      <c r="B93" s="17" t="s">
        <v>279</v>
      </c>
      <c r="C93" s="43">
        <v>23</v>
      </c>
      <c r="D93" s="19" t="s">
        <v>280</v>
      </c>
      <c r="E93" s="19" t="s">
        <v>281</v>
      </c>
      <c r="F93" s="17">
        <v>13</v>
      </c>
      <c r="G93" s="18">
        <v>6872128.5800000001</v>
      </c>
      <c r="H93" s="18">
        <v>6872128.5800000001</v>
      </c>
      <c r="I93" s="18">
        <v>5841309.29</v>
      </c>
      <c r="J93" s="18">
        <v>0</v>
      </c>
      <c r="K93" s="18">
        <v>5841309.29</v>
      </c>
      <c r="L93" s="8">
        <v>0.85</v>
      </c>
      <c r="M93" s="9">
        <v>86</v>
      </c>
      <c r="N93" s="10">
        <v>65</v>
      </c>
      <c r="O93" s="8">
        <v>0.7558139534883721</v>
      </c>
    </row>
    <row r="94" spans="1:15" s="1" customFormat="1" ht="39.75" customHeight="1">
      <c r="A94" s="54">
        <v>91</v>
      </c>
      <c r="B94" s="17" t="s">
        <v>282</v>
      </c>
      <c r="C94" s="43">
        <v>8</v>
      </c>
      <c r="D94" s="19" t="s">
        <v>283</v>
      </c>
      <c r="E94" s="19" t="s">
        <v>284</v>
      </c>
      <c r="F94" s="17">
        <v>13</v>
      </c>
      <c r="G94" s="18">
        <v>3348567</v>
      </c>
      <c r="H94" s="18">
        <v>3348567</v>
      </c>
      <c r="I94" s="18">
        <v>2846281.95</v>
      </c>
      <c r="J94" s="18">
        <v>0</v>
      </c>
      <c r="K94" s="18">
        <v>2846281.95</v>
      </c>
      <c r="L94" s="8">
        <v>0.85</v>
      </c>
      <c r="M94" s="9">
        <v>86</v>
      </c>
      <c r="N94" s="10">
        <v>64</v>
      </c>
      <c r="O94" s="8">
        <v>0.7441860465116279</v>
      </c>
    </row>
    <row r="95" spans="1:15" s="1" customFormat="1" ht="33" customHeight="1">
      <c r="A95" s="54">
        <v>92</v>
      </c>
      <c r="B95" s="17" t="s">
        <v>285</v>
      </c>
      <c r="C95" s="43">
        <v>60</v>
      </c>
      <c r="D95" s="19" t="s">
        <v>286</v>
      </c>
      <c r="E95" s="19" t="s">
        <v>287</v>
      </c>
      <c r="F95" s="17">
        <v>13</v>
      </c>
      <c r="G95" s="18">
        <v>2786123.28</v>
      </c>
      <c r="H95" s="18">
        <v>2586123.2799999998</v>
      </c>
      <c r="I95" s="18">
        <v>2198204.79</v>
      </c>
      <c r="J95" s="18">
        <v>0</v>
      </c>
      <c r="K95" s="18">
        <v>2198204.79</v>
      </c>
      <c r="L95" s="8">
        <v>0.85</v>
      </c>
      <c r="M95" s="9">
        <v>86</v>
      </c>
      <c r="N95" s="10">
        <v>63.5</v>
      </c>
      <c r="O95" s="8">
        <v>0.73837209302325579</v>
      </c>
    </row>
    <row r="96" spans="1:15" s="1" customFormat="1" ht="43.5" customHeight="1">
      <c r="A96" s="54">
        <v>93</v>
      </c>
      <c r="B96" s="17" t="s">
        <v>288</v>
      </c>
      <c r="C96" s="43">
        <v>63</v>
      </c>
      <c r="D96" s="19" t="s">
        <v>289</v>
      </c>
      <c r="E96" s="19" t="s">
        <v>290</v>
      </c>
      <c r="F96" s="17">
        <v>13</v>
      </c>
      <c r="G96" s="18">
        <v>1965540</v>
      </c>
      <c r="H96" s="18">
        <v>1957042.06</v>
      </c>
      <c r="I96" s="18">
        <v>1663485.75</v>
      </c>
      <c r="J96" s="18">
        <v>0</v>
      </c>
      <c r="K96" s="18">
        <v>1663485.75</v>
      </c>
      <c r="L96" s="8">
        <v>0.85</v>
      </c>
      <c r="M96" s="9">
        <v>86</v>
      </c>
      <c r="N96" s="10">
        <v>63.5</v>
      </c>
      <c r="O96" s="8">
        <v>0.73837209302325579</v>
      </c>
    </row>
    <row r="97" spans="1:15" s="1" customFormat="1" ht="33.75" customHeight="1">
      <c r="A97" s="54">
        <v>94</v>
      </c>
      <c r="B97" s="17" t="s">
        <v>291</v>
      </c>
      <c r="C97" s="43">
        <v>62</v>
      </c>
      <c r="D97" s="19" t="s">
        <v>292</v>
      </c>
      <c r="E97" s="19" t="s">
        <v>293</v>
      </c>
      <c r="F97" s="17">
        <v>13</v>
      </c>
      <c r="G97" s="18">
        <v>1574252.4</v>
      </c>
      <c r="H97" s="18">
        <v>1574252.4</v>
      </c>
      <c r="I97" s="18">
        <v>1338114.54</v>
      </c>
      <c r="J97" s="18">
        <v>0</v>
      </c>
      <c r="K97" s="18">
        <v>1338114.54</v>
      </c>
      <c r="L97" s="8">
        <v>0.85</v>
      </c>
      <c r="M97" s="9">
        <v>86</v>
      </c>
      <c r="N97" s="10">
        <v>63</v>
      </c>
      <c r="O97" s="8">
        <v>0.73255813953488369</v>
      </c>
    </row>
    <row r="98" spans="1:15" s="1" customFormat="1" ht="35.25" customHeight="1">
      <c r="A98" s="54">
        <v>95</v>
      </c>
      <c r="B98" s="17" t="s">
        <v>294</v>
      </c>
      <c r="C98" s="43">
        <v>33</v>
      </c>
      <c r="D98" s="19" t="s">
        <v>295</v>
      </c>
      <c r="E98" s="19" t="s">
        <v>296</v>
      </c>
      <c r="F98" s="17">
        <v>13</v>
      </c>
      <c r="G98" s="18">
        <v>1159200</v>
      </c>
      <c r="H98" s="18">
        <v>1159200</v>
      </c>
      <c r="I98" s="18">
        <v>985320</v>
      </c>
      <c r="J98" s="18">
        <v>0</v>
      </c>
      <c r="K98" s="18">
        <v>985320</v>
      </c>
      <c r="L98" s="8">
        <v>0.85</v>
      </c>
      <c r="M98" s="9">
        <v>86</v>
      </c>
      <c r="N98" s="10">
        <v>61</v>
      </c>
      <c r="O98" s="8">
        <v>0.70930232558139539</v>
      </c>
    </row>
    <row r="99" spans="1:15" s="1" customFormat="1" ht="34.5" customHeight="1">
      <c r="A99" s="54">
        <v>96</v>
      </c>
      <c r="B99" s="17" t="s">
        <v>297</v>
      </c>
      <c r="C99" s="43">
        <v>89</v>
      </c>
      <c r="D99" s="19" t="s">
        <v>298</v>
      </c>
      <c r="E99" s="19" t="s">
        <v>299</v>
      </c>
      <c r="F99" s="17">
        <v>13</v>
      </c>
      <c r="G99" s="18">
        <v>1693544.2</v>
      </c>
      <c r="H99" s="18">
        <v>1693544.2</v>
      </c>
      <c r="I99" s="18">
        <v>1439512.57</v>
      </c>
      <c r="J99" s="18">
        <v>0</v>
      </c>
      <c r="K99" s="18">
        <v>1439512.57</v>
      </c>
      <c r="L99" s="8">
        <v>0.85</v>
      </c>
      <c r="M99" s="9">
        <v>86</v>
      </c>
      <c r="N99" s="10">
        <v>60.5</v>
      </c>
      <c r="O99" s="8">
        <v>0.70348837209302328</v>
      </c>
    </row>
    <row r="100" spans="1:15" s="1" customFormat="1" ht="24.75" customHeight="1">
      <c r="A100" s="54">
        <v>97</v>
      </c>
      <c r="B100" s="17" t="s">
        <v>300</v>
      </c>
      <c r="C100" s="43">
        <v>99</v>
      </c>
      <c r="D100" s="19" t="s">
        <v>301</v>
      </c>
      <c r="E100" s="19" t="s">
        <v>302</v>
      </c>
      <c r="F100" s="17">
        <v>13</v>
      </c>
      <c r="G100" s="18">
        <v>4426770</v>
      </c>
      <c r="H100" s="18">
        <v>4426770</v>
      </c>
      <c r="I100" s="18">
        <v>3762754.5</v>
      </c>
      <c r="J100" s="18">
        <v>0</v>
      </c>
      <c r="K100" s="18">
        <v>3762754.5</v>
      </c>
      <c r="L100" s="8">
        <v>0.85</v>
      </c>
      <c r="M100" s="9">
        <v>86</v>
      </c>
      <c r="N100" s="10">
        <v>60</v>
      </c>
      <c r="O100" s="8">
        <v>0.69767441860465118</v>
      </c>
    </row>
    <row r="101" spans="1:15" ht="32.25" customHeight="1">
      <c r="A101" s="54">
        <v>98</v>
      </c>
      <c r="B101" s="2" t="s">
        <v>303</v>
      </c>
      <c r="C101" s="43">
        <v>71</v>
      </c>
      <c r="D101" s="19" t="s">
        <v>304</v>
      </c>
      <c r="E101" s="19" t="s">
        <v>305</v>
      </c>
      <c r="F101" s="17">
        <v>13</v>
      </c>
      <c r="G101" s="7">
        <v>311380</v>
      </c>
      <c r="H101" s="7">
        <v>311380</v>
      </c>
      <c r="I101" s="7">
        <v>264673</v>
      </c>
      <c r="J101" s="7">
        <v>0</v>
      </c>
      <c r="K101" s="7">
        <v>264673</v>
      </c>
      <c r="L101" s="8">
        <v>0.85</v>
      </c>
      <c r="M101" s="9">
        <v>86</v>
      </c>
      <c r="N101" s="10">
        <v>57.5</v>
      </c>
      <c r="O101" s="8">
        <v>0.66860465116279066</v>
      </c>
    </row>
    <row r="102" spans="1:15" ht="51.75" customHeight="1">
      <c r="A102" s="54">
        <v>99</v>
      </c>
      <c r="B102" s="2" t="s">
        <v>306</v>
      </c>
      <c r="C102" s="43">
        <v>3</v>
      </c>
      <c r="D102" s="19" t="s">
        <v>307</v>
      </c>
      <c r="E102" s="19" t="s">
        <v>308</v>
      </c>
      <c r="F102" s="17">
        <v>13</v>
      </c>
      <c r="G102" s="7">
        <v>473923.92</v>
      </c>
      <c r="H102" s="7">
        <v>473923.92</v>
      </c>
      <c r="I102" s="7">
        <v>342410.03</v>
      </c>
      <c r="J102" s="7">
        <v>60425.3</v>
      </c>
      <c r="K102" s="7">
        <v>402835.33</v>
      </c>
      <c r="L102" s="8">
        <v>0.85</v>
      </c>
      <c r="M102" s="9">
        <v>86</v>
      </c>
      <c r="N102" s="10">
        <v>57.5</v>
      </c>
      <c r="O102" s="8">
        <v>0.66860465116279066</v>
      </c>
    </row>
    <row r="103" spans="1:15" ht="30" customHeight="1">
      <c r="A103" s="46"/>
      <c r="B103" s="20"/>
      <c r="C103" s="5"/>
      <c r="D103" s="5"/>
      <c r="E103" s="5"/>
      <c r="F103" s="5"/>
      <c r="G103" s="41">
        <f>SUM(G19:G102)</f>
        <v>229214262.63</v>
      </c>
      <c r="H103" s="41">
        <f t="shared" ref="H103:K103" si="1">SUM(H19:H102)</f>
        <v>226188716.80999994</v>
      </c>
      <c r="I103" s="41">
        <f t="shared" si="1"/>
        <v>191604698.22999996</v>
      </c>
      <c r="J103" s="41">
        <f t="shared" si="1"/>
        <v>597561.20000000007</v>
      </c>
      <c r="K103" s="41">
        <f t="shared" si="1"/>
        <v>192202259.43999997</v>
      </c>
      <c r="L103" s="5"/>
      <c r="M103" s="5"/>
      <c r="N103" s="5"/>
      <c r="O103" s="5"/>
    </row>
    <row r="104" spans="1:15" s="1" customFormat="1" ht="19.5" customHeight="1">
      <c r="A104" s="56"/>
      <c r="B104" s="57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</row>
    <row r="105" spans="1:15" ht="41.25" customHeight="1">
      <c r="A105" s="5"/>
      <c r="B105" s="5"/>
      <c r="C105" s="5"/>
      <c r="D105" s="5"/>
      <c r="E105" s="75" t="s">
        <v>317</v>
      </c>
      <c r="F105" s="76"/>
      <c r="G105" s="77"/>
      <c r="H105" s="6"/>
      <c r="I105" s="66" t="s">
        <v>318</v>
      </c>
      <c r="J105" s="66"/>
      <c r="K105" s="66"/>
      <c r="L105" s="66"/>
      <c r="M105" s="66"/>
      <c r="N105" s="66"/>
      <c r="O105" s="66"/>
    </row>
    <row r="106" spans="1:15">
      <c r="A106" s="5"/>
      <c r="B106" s="5"/>
      <c r="C106" s="5"/>
      <c r="D106" s="5"/>
      <c r="E106" s="78" t="s">
        <v>311</v>
      </c>
      <c r="F106" s="2" t="s">
        <v>14</v>
      </c>
      <c r="G106" s="2" t="s">
        <v>15</v>
      </c>
      <c r="H106" s="5"/>
      <c r="I106" s="67" t="s">
        <v>17</v>
      </c>
      <c r="J106" s="67"/>
      <c r="K106" s="67"/>
      <c r="L106" s="64" t="s">
        <v>14</v>
      </c>
      <c r="M106" s="65"/>
      <c r="N106" s="64" t="s">
        <v>15</v>
      </c>
      <c r="O106" s="65"/>
    </row>
    <row r="107" spans="1:15" ht="33" customHeight="1">
      <c r="A107" s="5"/>
      <c r="B107" s="5"/>
      <c r="C107" s="6"/>
      <c r="D107" s="5"/>
      <c r="E107" s="79"/>
      <c r="F107" s="18">
        <v>12500000</v>
      </c>
      <c r="G107" s="7">
        <f>F107*F111</f>
        <v>52272500</v>
      </c>
      <c r="H107" s="5"/>
      <c r="I107" s="67"/>
      <c r="J107" s="67"/>
      <c r="K107" s="67"/>
      <c r="L107" s="58">
        <v>53273168</v>
      </c>
      <c r="M107" s="59"/>
      <c r="N107" s="68">
        <f>L107*L114</f>
        <v>222777733.94240001</v>
      </c>
      <c r="O107" s="68"/>
    </row>
    <row r="108" spans="1:15" ht="42" customHeight="1">
      <c r="A108" s="5"/>
      <c r="B108" s="5"/>
      <c r="C108" s="5"/>
      <c r="D108" s="5"/>
      <c r="E108" s="42" t="s">
        <v>313</v>
      </c>
      <c r="F108" s="7">
        <f>G108/F111</f>
        <v>14351943.514754415</v>
      </c>
      <c r="G108" s="7">
        <f>I18</f>
        <v>60016957.390000008</v>
      </c>
      <c r="H108" s="5"/>
      <c r="I108" s="69" t="s">
        <v>310</v>
      </c>
      <c r="J108" s="70"/>
      <c r="K108" s="71"/>
      <c r="L108" s="58">
        <f>N108/L114</f>
        <v>18764213.16418767</v>
      </c>
      <c r="M108" s="59"/>
      <c r="N108" s="68">
        <v>78468186.609999999</v>
      </c>
      <c r="O108" s="68"/>
    </row>
    <row r="109" spans="1:15" ht="42" customHeight="1">
      <c r="A109" s="5"/>
      <c r="B109" s="5"/>
      <c r="C109" s="5"/>
      <c r="D109" s="5"/>
      <c r="E109" s="42" t="s">
        <v>16</v>
      </c>
      <c r="F109" s="7">
        <f>F107-F108</f>
        <v>-1851943.5147544146</v>
      </c>
      <c r="G109" s="7">
        <f>G107-G108</f>
        <v>-7744457.390000008</v>
      </c>
      <c r="H109" s="5"/>
      <c r="I109" s="69" t="s">
        <v>325</v>
      </c>
      <c r="J109" s="70"/>
      <c r="K109" s="71"/>
      <c r="L109" s="58">
        <f>N109/L114</f>
        <v>10804191.936486682</v>
      </c>
      <c r="M109" s="59"/>
      <c r="N109" s="68">
        <v>45180969.840000004</v>
      </c>
      <c r="O109" s="68"/>
    </row>
    <row r="110" spans="1:15" ht="42" customHeight="1">
      <c r="A110" s="5"/>
      <c r="B110" s="5"/>
      <c r="C110" s="5"/>
      <c r="D110" s="5"/>
      <c r="E110" s="42" t="s">
        <v>312</v>
      </c>
      <c r="F110" s="18">
        <f>G110/F111</f>
        <v>45818714.005930454</v>
      </c>
      <c r="G110" s="18">
        <f>I103</f>
        <v>191604698.22999996</v>
      </c>
      <c r="H110" s="5"/>
      <c r="I110" s="69" t="s">
        <v>314</v>
      </c>
      <c r="J110" s="70"/>
      <c r="K110" s="71"/>
      <c r="L110" s="58">
        <f>N110/L114</f>
        <v>20080111.715050936</v>
      </c>
      <c r="M110" s="59"/>
      <c r="N110" s="68">
        <v>83971011.170000002</v>
      </c>
      <c r="O110" s="68"/>
    </row>
    <row r="111" spans="1:15" s="1" customFormat="1" ht="42" customHeight="1">
      <c r="A111" s="5"/>
      <c r="B111" s="5"/>
      <c r="C111" s="5"/>
      <c r="D111" s="5"/>
      <c r="E111" s="45" t="s">
        <v>316</v>
      </c>
      <c r="F111" s="64">
        <v>4.1818</v>
      </c>
      <c r="G111" s="65"/>
      <c r="H111" s="5"/>
      <c r="I111" s="80" t="s">
        <v>326</v>
      </c>
      <c r="J111" s="80"/>
      <c r="K111" s="80"/>
      <c r="L111" s="58">
        <f>N111/L114</f>
        <v>3612381.0030723643</v>
      </c>
      <c r="M111" s="59"/>
      <c r="N111" s="68">
        <v>15106254.878648013</v>
      </c>
      <c r="O111" s="68"/>
    </row>
    <row r="112" spans="1:15" s="1" customFormat="1" ht="39" customHeight="1">
      <c r="A112" s="5"/>
      <c r="B112" s="5"/>
      <c r="C112" s="5"/>
      <c r="D112" s="5"/>
      <c r="E112" s="21"/>
      <c r="F112" s="21"/>
      <c r="G112" s="21"/>
      <c r="H112" s="5"/>
      <c r="I112" s="80" t="s">
        <v>328</v>
      </c>
      <c r="J112" s="80"/>
      <c r="K112" s="80"/>
      <c r="L112" s="58">
        <f>N112/L114</f>
        <v>3547751.5782677317</v>
      </c>
      <c r="M112" s="59"/>
      <c r="N112" s="68">
        <v>14835987.550000001</v>
      </c>
      <c r="O112" s="68"/>
    </row>
    <row r="113" spans="1:15" ht="39" customHeight="1">
      <c r="A113" s="5"/>
      <c r="B113" s="5"/>
      <c r="C113" s="5"/>
      <c r="D113" s="5"/>
      <c r="E113" s="21"/>
      <c r="F113" s="21"/>
      <c r="G113" s="21"/>
      <c r="H113" s="5"/>
      <c r="I113" s="69" t="s">
        <v>327</v>
      </c>
      <c r="J113" s="70"/>
      <c r="K113" s="71"/>
      <c r="L113" s="68">
        <f>N113/L114</f>
        <v>64629.424804632486</v>
      </c>
      <c r="M113" s="63"/>
      <c r="N113" s="68">
        <f>N111-N112</f>
        <v>270267.32864801213</v>
      </c>
      <c r="O113" s="63"/>
    </row>
    <row r="114" spans="1:15" ht="39.75" customHeight="1">
      <c r="A114" s="5"/>
      <c r="B114" s="5"/>
      <c r="C114" s="5"/>
      <c r="D114" s="5"/>
      <c r="E114" s="5"/>
      <c r="F114" s="5"/>
      <c r="G114" s="5"/>
      <c r="H114" s="5"/>
      <c r="I114" s="60" t="s">
        <v>316</v>
      </c>
      <c r="J114" s="61"/>
      <c r="K114" s="62"/>
      <c r="L114" s="63">
        <v>4.1818</v>
      </c>
      <c r="M114" s="63"/>
      <c r="N114" s="63"/>
      <c r="O114" s="63"/>
    </row>
    <row r="115" spans="1: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</row>
    <row r="116" spans="1:1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</row>
    <row r="117" spans="1:1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</row>
    <row r="118" spans="1:1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</row>
    <row r="119" spans="1:1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</row>
    <row r="120" spans="1:1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</row>
    <row r="121" spans="1:1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</row>
    <row r="122" spans="1:1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</row>
    <row r="123" spans="1:1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</row>
    <row r="124" spans="1:1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</row>
    <row r="125" spans="1:1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</row>
    <row r="127" spans="1:1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</row>
    <row r="128" spans="1:15">
      <c r="E128" s="5"/>
      <c r="F128" s="5"/>
      <c r="G128" s="5"/>
      <c r="I128" s="5"/>
      <c r="J128" s="5"/>
      <c r="K128" s="5"/>
      <c r="L128" s="5"/>
      <c r="M128" s="5"/>
      <c r="N128" s="5"/>
      <c r="O128" s="5"/>
    </row>
  </sheetData>
  <autoFilter ref="A2:P103"/>
  <mergeCells count="30">
    <mergeCell ref="A1:O1"/>
    <mergeCell ref="E105:G105"/>
    <mergeCell ref="E106:E107"/>
    <mergeCell ref="L113:M113"/>
    <mergeCell ref="N113:O113"/>
    <mergeCell ref="I110:K110"/>
    <mergeCell ref="L110:M110"/>
    <mergeCell ref="N110:O110"/>
    <mergeCell ref="I111:K111"/>
    <mergeCell ref="L111:M111"/>
    <mergeCell ref="N111:O111"/>
    <mergeCell ref="I112:K112"/>
    <mergeCell ref="L112:M112"/>
    <mergeCell ref="N112:O112"/>
    <mergeCell ref="I109:K109"/>
    <mergeCell ref="L109:M109"/>
    <mergeCell ref="I114:K114"/>
    <mergeCell ref="L114:O114"/>
    <mergeCell ref="F111:G111"/>
    <mergeCell ref="I105:O105"/>
    <mergeCell ref="I106:K107"/>
    <mergeCell ref="L106:M106"/>
    <mergeCell ref="N106:O106"/>
    <mergeCell ref="L107:M107"/>
    <mergeCell ref="N107:O107"/>
    <mergeCell ref="I108:K108"/>
    <mergeCell ref="L108:M108"/>
    <mergeCell ref="N108:O108"/>
    <mergeCell ref="I113:K113"/>
    <mergeCell ref="N109:O109"/>
  </mergeCells>
  <pageMargins left="0.19685039370078741" right="0.15748031496062992" top="0.15748031496062992" bottom="0.15748031496062992" header="0.15748031496062992" footer="0.15748031496062992"/>
  <pageSetup paperSize="9" scale="45" orientation="landscape" r:id="rId1"/>
  <rowBreaks count="1" manualBreakCount="1">
    <brk id="8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Greda</dc:creator>
  <cp:lastModifiedBy>postalowski</cp:lastModifiedBy>
  <cp:lastPrinted>2013-03-28T08:05:47Z</cp:lastPrinted>
  <dcterms:created xsi:type="dcterms:W3CDTF">2012-10-01T08:07:18Z</dcterms:created>
  <dcterms:modified xsi:type="dcterms:W3CDTF">2013-04-15T09:35:36Z</dcterms:modified>
</cp:coreProperties>
</file>