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uchwała" sheetId="3" r:id="rId1"/>
  </sheets>
  <definedNames>
    <definedName name="_xlnm._FilterDatabase" localSheetId="0" hidden="1">uchwała!$A$4:$X$127</definedName>
    <definedName name="_xlnm.Print_Area" localSheetId="0">uchwała!$A$1:$X$144</definedName>
    <definedName name="_xlnm.Print_Titles" localSheetId="0">uchwała!$4:$4</definedName>
  </definedNames>
  <calcPr calcId="125725"/>
</workbook>
</file>

<file path=xl/calcChain.xml><?xml version="1.0" encoding="utf-8"?>
<calcChain xmlns="http://schemas.openxmlformats.org/spreadsheetml/2006/main">
  <c r="K138" i="3"/>
  <c r="I138" s="1"/>
  <c r="I137"/>
  <c r="D137"/>
  <c r="K136"/>
  <c r="E136"/>
  <c r="D136" s="1"/>
  <c r="I135"/>
  <c r="D135"/>
  <c r="K134"/>
  <c r="E134"/>
  <c r="E138" s="1"/>
  <c r="D138" s="1"/>
  <c r="V121" l="1"/>
  <c r="W121"/>
  <c r="X121" l="1"/>
  <c r="W126" l="1"/>
  <c r="W120"/>
  <c r="W111"/>
  <c r="W96"/>
  <c r="W95"/>
  <c r="W82"/>
  <c r="W78"/>
  <c r="W75"/>
  <c r="W73"/>
  <c r="W64"/>
  <c r="W45"/>
  <c r="W38"/>
  <c r="W31"/>
  <c r="W24"/>
  <c r="W20"/>
  <c r="W15"/>
  <c r="V78"/>
  <c r="V64"/>
  <c r="V110"/>
  <c r="W110"/>
  <c r="X78" l="1"/>
  <c r="X64"/>
  <c r="X110"/>
  <c r="L127"/>
  <c r="M127"/>
  <c r="N127"/>
  <c r="O127"/>
  <c r="P127"/>
  <c r="V126"/>
  <c r="X126" s="1"/>
  <c r="V120"/>
  <c r="X120" s="1"/>
  <c r="V111"/>
  <c r="X111" s="1"/>
  <c r="V96"/>
  <c r="X96" s="1"/>
  <c r="V95"/>
  <c r="X95" s="1"/>
  <c r="V82"/>
  <c r="X82" s="1"/>
  <c r="V75"/>
  <c r="X75" s="1"/>
  <c r="V73"/>
  <c r="X73" s="1"/>
  <c r="V45"/>
  <c r="X45" s="1"/>
  <c r="V38"/>
  <c r="X38" s="1"/>
  <c r="V31"/>
  <c r="X31" s="1"/>
  <c r="V24"/>
  <c r="X24" s="1"/>
  <c r="V20"/>
  <c r="X20" s="1"/>
  <c r="V15"/>
  <c r="X15" s="1"/>
  <c r="W125"/>
  <c r="V125"/>
  <c r="W124"/>
  <c r="V124"/>
  <c r="W123"/>
  <c r="V123"/>
  <c r="W122"/>
  <c r="V122"/>
  <c r="W119"/>
  <c r="V119"/>
  <c r="W118"/>
  <c r="V118"/>
  <c r="W117"/>
  <c r="V117"/>
  <c r="W116"/>
  <c r="V116"/>
  <c r="W115"/>
  <c r="V115"/>
  <c r="W114"/>
  <c r="V114"/>
  <c r="W113"/>
  <c r="V113"/>
  <c r="W112"/>
  <c r="V112"/>
  <c r="W109"/>
  <c r="V109"/>
  <c r="W108"/>
  <c r="V108"/>
  <c r="W107"/>
  <c r="V107"/>
  <c r="W106"/>
  <c r="V106"/>
  <c r="W105"/>
  <c r="V105"/>
  <c r="W104"/>
  <c r="V104"/>
  <c r="W103"/>
  <c r="V103"/>
  <c r="W102"/>
  <c r="V102"/>
  <c r="W101"/>
  <c r="V101"/>
  <c r="W100"/>
  <c r="V100"/>
  <c r="W99"/>
  <c r="V99"/>
  <c r="W98"/>
  <c r="V98"/>
  <c r="W97"/>
  <c r="V97"/>
  <c r="W94"/>
  <c r="V94"/>
  <c r="W93"/>
  <c r="V93"/>
  <c r="W92"/>
  <c r="V92"/>
  <c r="W91"/>
  <c r="V91"/>
  <c r="W90"/>
  <c r="V90"/>
  <c r="W89"/>
  <c r="V89"/>
  <c r="W88"/>
  <c r="V88"/>
  <c r="W87"/>
  <c r="V87"/>
  <c r="W86"/>
  <c r="V86"/>
  <c r="W85"/>
  <c r="V85"/>
  <c r="W84"/>
  <c r="V84"/>
  <c r="W83"/>
  <c r="V83"/>
  <c r="W81"/>
  <c r="V81"/>
  <c r="W80"/>
  <c r="V80"/>
  <c r="W79"/>
  <c r="V79"/>
  <c r="W77"/>
  <c r="V77"/>
  <c r="W76"/>
  <c r="V76"/>
  <c r="W74"/>
  <c r="V74"/>
  <c r="W72"/>
  <c r="V72"/>
  <c r="W71"/>
  <c r="V71"/>
  <c r="W70"/>
  <c r="V70"/>
  <c r="W69"/>
  <c r="V69"/>
  <c r="W68"/>
  <c r="V68"/>
  <c r="W67"/>
  <c r="V67"/>
  <c r="W66"/>
  <c r="V66"/>
  <c r="W65"/>
  <c r="V65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W51"/>
  <c r="V51"/>
  <c r="W50"/>
  <c r="V50"/>
  <c r="W49"/>
  <c r="V49"/>
  <c r="W48"/>
  <c r="V48"/>
  <c r="W47"/>
  <c r="V47"/>
  <c r="W46"/>
  <c r="V46"/>
  <c r="W44"/>
  <c r="V44"/>
  <c r="W43"/>
  <c r="V43"/>
  <c r="W42"/>
  <c r="V42"/>
  <c r="W41"/>
  <c r="V41"/>
  <c r="W40"/>
  <c r="V40"/>
  <c r="W39"/>
  <c r="V39"/>
  <c r="W37"/>
  <c r="V37"/>
  <c r="W36"/>
  <c r="V36"/>
  <c r="W35"/>
  <c r="V35"/>
  <c r="W34"/>
  <c r="V34"/>
  <c r="W33"/>
  <c r="V33"/>
  <c r="W32"/>
  <c r="V32"/>
  <c r="W30"/>
  <c r="V30"/>
  <c r="W29"/>
  <c r="V29"/>
  <c r="W28"/>
  <c r="V28"/>
  <c r="W27"/>
  <c r="V27"/>
  <c r="W26"/>
  <c r="V26"/>
  <c r="W25"/>
  <c r="V25"/>
  <c r="W23"/>
  <c r="V23"/>
  <c r="W22"/>
  <c r="V22"/>
  <c r="W21"/>
  <c r="V21"/>
  <c r="W19"/>
  <c r="V19"/>
  <c r="W18"/>
  <c r="V18"/>
  <c r="W17"/>
  <c r="V17"/>
  <c r="W16"/>
  <c r="V16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X5" l="1"/>
  <c r="X6"/>
  <c r="X7"/>
  <c r="X8"/>
  <c r="X9"/>
  <c r="X10"/>
  <c r="X11"/>
  <c r="X13"/>
  <c r="X14"/>
  <c r="X16"/>
  <c r="X17"/>
  <c r="X18"/>
  <c r="X19"/>
  <c r="X21"/>
  <c r="X23"/>
  <c r="X25"/>
  <c r="X26"/>
  <c r="X27"/>
  <c r="X29"/>
  <c r="X32"/>
  <c r="X33"/>
  <c r="X34"/>
  <c r="X36"/>
  <c r="X39"/>
  <c r="X41"/>
  <c r="X43"/>
  <c r="X46"/>
  <c r="X48"/>
  <c r="X50"/>
  <c r="X52"/>
  <c r="X54"/>
  <c r="X56"/>
  <c r="X58"/>
  <c r="X60"/>
  <c r="X62"/>
  <c r="X67"/>
  <c r="X77"/>
  <c r="X80"/>
  <c r="X83"/>
  <c r="X85"/>
  <c r="X87"/>
  <c r="X89"/>
  <c r="X91"/>
  <c r="X93"/>
  <c r="X97"/>
  <c r="X99"/>
  <c r="X101"/>
  <c r="X103"/>
  <c r="X105"/>
  <c r="X118"/>
  <c r="X122"/>
  <c r="X124"/>
  <c r="X125"/>
  <c r="X65"/>
  <c r="X69"/>
  <c r="X71"/>
  <c r="X74"/>
  <c r="X107"/>
  <c r="X109"/>
  <c r="X112"/>
  <c r="X114"/>
  <c r="X116"/>
  <c r="X12"/>
  <c r="X22"/>
  <c r="X28"/>
  <c r="X30"/>
  <c r="X35"/>
  <c r="X37"/>
  <c r="X40"/>
  <c r="X42"/>
  <c r="X44"/>
  <c r="X47"/>
  <c r="X49"/>
  <c r="X51"/>
  <c r="X53"/>
  <c r="X55"/>
  <c r="X57"/>
  <c r="X59"/>
  <c r="X61"/>
  <c r="X63"/>
  <c r="X66"/>
  <c r="X68"/>
  <c r="X70"/>
  <c r="X72"/>
  <c r="X76"/>
  <c r="X79"/>
  <c r="X81"/>
  <c r="X84"/>
  <c r="X86"/>
  <c r="X88"/>
  <c r="X90"/>
  <c r="X92"/>
  <c r="X94"/>
  <c r="X98"/>
  <c r="X100"/>
  <c r="X102"/>
  <c r="X104"/>
  <c r="X106"/>
  <c r="X108"/>
  <c r="X113"/>
  <c r="X115"/>
  <c r="X117"/>
  <c r="X119"/>
  <c r="X123"/>
</calcChain>
</file>

<file path=xl/sharedStrings.xml><?xml version="1.0" encoding="utf-8"?>
<sst xmlns="http://schemas.openxmlformats.org/spreadsheetml/2006/main" count="1267" uniqueCount="779">
  <si>
    <t>Lp</t>
  </si>
  <si>
    <t xml:space="preserve">Nr rejestracyjny </t>
  </si>
  <si>
    <t>Nr kancelaryjny</t>
  </si>
  <si>
    <t>Wnioskodawca</t>
  </si>
  <si>
    <t xml:space="preserve">Tytuł </t>
  </si>
  <si>
    <t>Kategoria interwencji</t>
  </si>
  <si>
    <t xml:space="preserve">Miejsce realizacji projektu
(Powiat) </t>
  </si>
  <si>
    <t>Miejsce realizacji projektu 
(Miejscowość)</t>
  </si>
  <si>
    <t>Siedziba wnioskodawcy 
(Powiat)</t>
  </si>
  <si>
    <t>Siedziba wnioskodawcy 
(Miejscowość)</t>
  </si>
  <si>
    <t>Całkowita Wartość Projektu w PLN</t>
  </si>
  <si>
    <t>Koszty kwalifikowalne w PLN</t>
  </si>
  <si>
    <t>Wnioskowana kwota z EFRR w PLN</t>
  </si>
  <si>
    <t>Wnioskowana kwota z budżetu państwa (nie zawsze wystąpi)</t>
  </si>
  <si>
    <t>Kwota wnioskowana z EFRR + budżetu państwa w PLN</t>
  </si>
  <si>
    <t>Maksymalna średnia punktów możliwa do uzyskania w ramach oceny Horyzontalnej i Szczegółowej</t>
  </si>
  <si>
    <t>Średnia punktów oceny Horyzontalnej i Szczegółowej</t>
  </si>
  <si>
    <t xml:space="preserve">Maksymalna średnia punktów możliwa do uzyskania w ramach oceny Strategicznej </t>
  </si>
  <si>
    <t>Średnia punktów oceny strategicznej</t>
  </si>
  <si>
    <t>Maksymalna suma średnich oceny strategiczej i merytorycznej</t>
  </si>
  <si>
    <t>Suma średnich oceny strategiczej i merytorycznej</t>
  </si>
  <si>
    <t>Procent maksymalnej liczby punktów możliwych do
zdobycia</t>
  </si>
  <si>
    <t>07</t>
  </si>
  <si>
    <t>09</t>
  </si>
  <si>
    <t>MJWPU.420-973/11</t>
  </si>
  <si>
    <t>5866/11</t>
  </si>
  <si>
    <t>FOCUS Sławomir Karpowicz</t>
  </si>
  <si>
    <t>Wzrost konkurencyjności firmy Focus poprzez zakup nowoczesnej maszyny CTP do produkcji
matryc fleksograficznych</t>
  </si>
  <si>
    <t>MJWPU.420-1179/11</t>
  </si>
  <si>
    <t>5871/11</t>
  </si>
  <si>
    <t>STAL - TECH Michał Żelazo</t>
  </si>
  <si>
    <t>Wzrost przewagi konkurencyjnej przedsiębiorstwa STAL-TECH Michał Żelazo poprzez zakup
nowoczesnych maszyn do produkcji drzwi</t>
  </si>
  <si>
    <t>MJWPU.420-1192/11</t>
  </si>
  <si>
    <t>5804/11</t>
  </si>
  <si>
    <t>Let's Go Spółka z ograniczoną odpowiedzialnością</t>
  </si>
  <si>
    <t>Stworzenie unikatowego na skalę kraju obiektu piłkarskiego celem wzrostu międzynarodowej 
konkurencyjności firmy Let's Go Sp. z o.o.</t>
  </si>
  <si>
    <t>MJWPU.420-1090/11</t>
  </si>
  <si>
    <t>6061/11</t>
  </si>
  <si>
    <t>Wojciech Stanisław Szewczak, Iwona Szewczak prowadzący działalność gospodarczą w
formie spółki cywilnej pod nazwą "Niepubliczny Zakład Opieki Zdrowotnej Aster Dental"</t>
  </si>
  <si>
    <t>Zaawansowana diagnostyka i nowe procedury stomatologiczne dla rozwoju kliniki ASTER
DENTAL</t>
  </si>
  <si>
    <t>MJWPU.420-855/11</t>
  </si>
  <si>
    <t>5756/11</t>
  </si>
  <si>
    <t>"OSTEON" Niepubliczny Zakład Opieki Zdrowotnej imienia Prof.Jerzego Jasielskiego i indywidulana praktyka lekarska</t>
  </si>
  <si>
    <t>wprowadzenie nowych usług diagnostyczno-rehabilitacyjnych w procesie leczenia schorzeń
ortopedycznych</t>
  </si>
  <si>
    <t>MJWPU.420-937/11</t>
  </si>
  <si>
    <t>5958/11</t>
  </si>
  <si>
    <t>GALILEO - KAMIL ABED</t>
  </si>
  <si>
    <t>Wzrost konkurencyjności firmy GALILEO-KAMIL ABED poprzez wprowadzenie nowych usług
stomatologicznych</t>
  </si>
  <si>
    <t>MJWPU.420-1005/11</t>
  </si>
  <si>
    <t>5943/11</t>
  </si>
  <si>
    <t>IQ Systems Group Ewa Różycka</t>
  </si>
  <si>
    <t>Rozwój Firmy IQ Systems Group Ewa Różycka poprzez zakup systemu informatycznego,
sprzętu komputerowego oraz urządzeń i maszyn</t>
  </si>
  <si>
    <t>MJWPU.420-1060/11</t>
  </si>
  <si>
    <t>6143/11</t>
  </si>
  <si>
    <t>Cool Marketing SA</t>
  </si>
  <si>
    <t>Usługi copackingu szansą dynamicznego rozwoju Cool Marketing SA</t>
  </si>
  <si>
    <t>MJWPU.420-1050/11</t>
  </si>
  <si>
    <t>6090/11</t>
  </si>
  <si>
    <t>Przedsiębiorstwo Produkcyjno Handlowo Usługowe FORM Radosław Guza</t>
  </si>
  <si>
    <t>Rozwój przedsiębiorstwa poprzez zakup centrum obróbczego do frontów giętych.</t>
  </si>
  <si>
    <t>MJWPU.420-1053/11</t>
  </si>
  <si>
    <t>6154/11</t>
  </si>
  <si>
    <t>GDC Spółka z ograniczoną odpowiedzialnością</t>
  </si>
  <si>
    <t>Rozwój przedsiębiorstwa poprzez zakup karuzel dla dzieci</t>
  </si>
  <si>
    <t>MJWPU.420-1148/11</t>
  </si>
  <si>
    <t>5752/11</t>
  </si>
  <si>
    <t>Indywidualna Specjalistyczna Praktyka Lekarska w miejscu wezwania Paweł Szwedowicz</t>
  </si>
  <si>
    <t>Wzrost konkurencyjności Specjalistycznej Praktyki Lekarskiej Paweł Szwedowicz poprzez
wdrożenie innowacyjnej technologii medycznej i zaoferowanie nowych usług</t>
  </si>
  <si>
    <t>MJWPU.420-1143/11</t>
  </si>
  <si>
    <t>5850/11</t>
  </si>
  <si>
    <t>Metamorfosis praktyka lekarska Artur Broma spółka jawna</t>
  </si>
  <si>
    <t>Podniesienie konkurencyjności firmy "Metamorfosis praktyka lekarska Artur Broma spółka
jawna" poprzez zakup innowacyjnych urządzeń medycznych</t>
  </si>
  <si>
    <t>MJWPU.420-1142/11</t>
  </si>
  <si>
    <t>5990/11</t>
  </si>
  <si>
    <t>Beata Misztal-Dethloff Beauty Excellence</t>
  </si>
  <si>
    <t>Zakup nowoczesnych i innowacyjnych urządzeń w celu poszerzenia działalności o nowe
usługi i zwiększenie konkurencyjności firmy Beauty Excellence.</t>
  </si>
  <si>
    <t>MJWPU.420-817/11</t>
  </si>
  <si>
    <t>5606/11</t>
  </si>
  <si>
    <t>Przedsiębiorstwo Produkcyjno Handlowo Usługowe "IZA" Marzanna Leszczyńska</t>
  </si>
  <si>
    <t>Rozbudowa zakładu poprzez nowe innowacyjne inwestycje i tworzenie miejsc pracy na wsi.</t>
  </si>
  <si>
    <t>MJWPU.420-824/11</t>
  </si>
  <si>
    <t>5741/11</t>
  </si>
  <si>
    <t>„Złomotex” Mirosław Pokornicki</t>
  </si>
  <si>
    <t>Rozbudowa istniejącego zakładu sprzedaży hurtowej odpadów i złomu „Złomotex” o stację
demontażu pojazdów wycofanych z eksploatacji</t>
  </si>
  <si>
    <t>MJWPU.420-1153/11</t>
  </si>
  <si>
    <t>5753/11</t>
  </si>
  <si>
    <t>Norbert Paweł Górski</t>
  </si>
  <si>
    <t>Wzrost konkurencyjności Specjalistycznej Praktyki Lekarskiej Norbert Górski poprzez
wdrożenie innowacyjnej technologii medycznej i zaoferowanie nowych usług</t>
  </si>
  <si>
    <t>MJWPU.420-939/11</t>
  </si>
  <si>
    <t>5526/11</t>
  </si>
  <si>
    <t>Wojciech Henryk Kluczyński. Indywidualna Specjalistyczna Praktyka Lekarska</t>
  </si>
  <si>
    <t>Budowa Specjalistycznego Centrum Medycznego w Wyszkowie</t>
  </si>
  <si>
    <t>MJWPU.420-946/11</t>
  </si>
  <si>
    <t>6174/11</t>
  </si>
  <si>
    <t>PRZEDSIĘBIORSTWO HANDLOWO - USŁUGOWE 'JAWIS' JACEK WOJTALEWICZ</t>
  </si>
  <si>
    <t>Wzrost konkurencyjności firmy P.H.U. "JAWIS" poprzez zakup innowacyjnej pogłębiarki
wykorzystującej nowoczesną technologię ssąco-refulującą.</t>
  </si>
  <si>
    <t>MJWPU.420-901/11</t>
  </si>
  <si>
    <t>5703/11</t>
  </si>
  <si>
    <t>Stomatologia Estetyczna Paweł Stachniak</t>
  </si>
  <si>
    <t>wzrost konkurencyjności i innowacyjności firmy Stomatologia Estetyczna Paweł
Stachniak, poprzez zakup innowacyjnego sprzętu umożliwiającego świadczenie usług
stomatologicznych na najwyższym światowym poziomie.</t>
  </si>
  <si>
    <t>MJWPU.420-1088/11</t>
  </si>
  <si>
    <t>5825/11</t>
  </si>
  <si>
    <t>CENTRUM STOMATOLOGII "MAX-DENT" - PAWEŁ ŁAZICKI</t>
  </si>
  <si>
    <t>Wzrost konkurencyjności kliniki MAX-DENT poprzez wprowadzenie nowych,
specjalistycznych usług</t>
  </si>
  <si>
    <t>MJWPU.420-1085/11</t>
  </si>
  <si>
    <t>5942/11</t>
  </si>
  <si>
    <t>ELŻBIETA KWIECIŃSKA "ELA-MED"</t>
  </si>
  <si>
    <t>Rozwój przedsiębiorstwa „ELA-MED” poprzez wdrożenie innowacyjnych systemów ICT w
Warszawie.</t>
  </si>
  <si>
    <t>MJWPU.420-1137/11</t>
  </si>
  <si>
    <t>5879/11</t>
  </si>
  <si>
    <t>Engineo Sp. z o.o.</t>
  </si>
  <si>
    <t>Podniesienie konkurencyjności firmy Engineo Sp. z o.o. poprzez uruchomienie linii do
produkcji kół rowerowych</t>
  </si>
  <si>
    <t>MJWPU.420-1130/11</t>
  </si>
  <si>
    <t>5837/11</t>
  </si>
  <si>
    <t>Irena Soszyńska Zakład Produkcyjno-Handlowy BET-BUD</t>
  </si>
  <si>
    <t>Zakup maszyn do uruchomienia innowacyjnej produkcji betonów polimerowych i
prefabrykatów</t>
  </si>
  <si>
    <t>MJWPU.420-1129/11</t>
  </si>
  <si>
    <t>6102/11</t>
  </si>
  <si>
    <t>RADIODIAGNOSTYKA USG dr n.med. WŁODZIMIERZ TURNIAK</t>
  </si>
  <si>
    <t>Projekt wyposażenia kliniki radiologicznej w wysokiej klasy sprzęt ultrasonograficzny</t>
  </si>
  <si>
    <t>MJWPU.420-1132/11</t>
  </si>
  <si>
    <t>5961/11</t>
  </si>
  <si>
    <t>DAS YACHT CENTER STANISŁAW NAZAREWSKI, STELLA NAZAREWSKA SPÓŁKA JAWNA</t>
  </si>
  <si>
    <t>Wzrost konkurencyjności DAS YACHT CENTER poprzez wdrożenie innowacyjnej technologii
wytwarzania modeli i form</t>
  </si>
  <si>
    <t>MJWPU.420-893/11</t>
  </si>
  <si>
    <t>5912/11</t>
  </si>
  <si>
    <t>Beata Matuschke, Hanna Strykowska prowadzące działalność gospodarczą w formie spółki
cywilnej pod nazwą "GABINETY DR MATUSCHKE"</t>
  </si>
  <si>
    <t>Wzrost konkurencyjności firmy GABINETY DR MATUSCHKE poprzez zakup innowacyjnych
urządzeń i oprogramowania.</t>
  </si>
  <si>
    <t>MJWPU.420-1089/11</t>
  </si>
  <si>
    <t>6122/11</t>
  </si>
  <si>
    <t>Feniks Konsulting Bartosz Max</t>
  </si>
  <si>
    <t>Budowa infrastruktury teleinformatycznej i wdrożenie nowoczesnych systemów Contact
Center przez Feniks Konsulting Bartosz Max</t>
  </si>
  <si>
    <t>MJWPU.420-1138/11</t>
  </si>
  <si>
    <t>5893/11</t>
  </si>
  <si>
    <t>INTERFRUIT SERVICE SPÓŁKA Z OGRANICZONĄ ODPOWIEDZIALNOŚCIĄ</t>
  </si>
  <si>
    <t>Podniesienie konkurencyjności Interfruit Service Sp. z o.o. poprzez wdrożenie innowacyjnej
sortownicy, zintegrowanych systemów zarządzania i budowę hali przechowalniczo - magazynowej</t>
  </si>
  <si>
    <t>MJWPU.420-1139/11</t>
  </si>
  <si>
    <t>5985/11</t>
  </si>
  <si>
    <t>Bogusława Kądziela, Magdalena Kądziela prowadzące działalność gospodarczą w formie
spółki cywilnej pod nazwą "Easy-Pack Spółka Cywilna"</t>
  </si>
  <si>
    <t>Podniesienie konkurencyjności i innowacyjności Easy-Pack S.C. poprzez zakup maszyny
produkcyjnej wraz z oprogramowaniem</t>
  </si>
  <si>
    <t>MJWPU.420-1158/11</t>
  </si>
  <si>
    <t>6169/11</t>
  </si>
  <si>
    <t>Akademia Szkraba, Anna Nałęcz-Sikorska</t>
  </si>
  <si>
    <t>Innowacyjne autorskie techniki w pracy z małymi dziećmi (1-6) podstawą do wprowadzenia
jedynej w swoim rodzaju oferty usług dla Rodziców i ich dzieci.</t>
  </si>
  <si>
    <t>MJWPU.420-1051/11</t>
  </si>
  <si>
    <t>5769/11</t>
  </si>
  <si>
    <t>NZOZ Rehmedicon Dominika Borowska</t>
  </si>
  <si>
    <t>Podniesienie konkurencyjności NZOZ Rehmedicon poprzez zakup innowacyjnych urządzeń
medycznych</t>
  </si>
  <si>
    <t>MJWPU.420-1059/11</t>
  </si>
  <si>
    <t>6006/11</t>
  </si>
  <si>
    <t>GRAPO SERVICES sp. z o.o.</t>
  </si>
  <si>
    <t>Utworzenie mini centrum logistycznego Siennicka 48</t>
  </si>
  <si>
    <t>MJWPU.420-1028/11</t>
  </si>
  <si>
    <t>6065/11</t>
  </si>
  <si>
    <t>Jacek Błoński Doradztwo Gospodarcze</t>
  </si>
  <si>
    <t>Dostęp do wiedzy kluczowym elementem w rozwoju innowacyjnych polskich firm</t>
  </si>
  <si>
    <t>MJWPU.420-1040/11</t>
  </si>
  <si>
    <t>5746/11</t>
  </si>
  <si>
    <t>Handel Materiałami Budowlanymi Transport Ciężarowy</t>
  </si>
  <si>
    <t>Dywersyfikacja usług świadczonych przez firmę poprzez wdrożenie na rynek innowacyjnych
technologii</t>
  </si>
  <si>
    <t>MJWPU.420-1057/11</t>
  </si>
  <si>
    <t>6005/11</t>
  </si>
  <si>
    <t>Komitet na rzecz Dzieci w Polsce KONARD</t>
  </si>
  <si>
    <t>Przygotowanie budynku przychodni wielospecjalistycznej i utworzenie Centrum Medycyny
Profilaktycznej i Przeciwstarzeniowej</t>
  </si>
  <si>
    <t>MJWPU.420-1071/11</t>
  </si>
  <si>
    <t>5712/11</t>
  </si>
  <si>
    <t>FIRMA BUDOWLANA „ALEXBUD” Aleksandra Rogala</t>
  </si>
  <si>
    <t>Zwiększenie konkurencyjności i innowacyjności firmy „ALEXBUD” Aleksandra Rogala
poprzez realizację nowej inwestycji polegającej na zakupie nowych środków trwałych w
miejscowości Konotopa, gmina Ożarów Mazowiecki.</t>
  </si>
  <si>
    <t>MJWPU.420-1073/11</t>
  </si>
  <si>
    <t>6140/11</t>
  </si>
  <si>
    <t>COVLAND</t>
  </si>
  <si>
    <t>Zwiększenie konkurencyjności i innowacyjności firmy COVLAND poprzez realizację nowej
inwestycji polegającej na adaptacji budynku i zakupie nowych środków trwałych w celu
wprowadzenia na rynek innowacyjnych produktów i usług.</t>
  </si>
  <si>
    <t>MJWPU.420-1062/11</t>
  </si>
  <si>
    <t>6014/11</t>
  </si>
  <si>
    <t>4WIND Monika Janiszek - Sołśnia</t>
  </si>
  <si>
    <t>Podniesienie konkurencyjności firmy 4WIND Monika Janiszek - Sołśnia poprzez zakup
elektrowni wiatrowej</t>
  </si>
  <si>
    <t>MJWPU.420-1037/11</t>
  </si>
  <si>
    <t>6063/11</t>
  </si>
  <si>
    <t>„DYDACTOR” Zakład Produkcyjno Usługowo Handlowy Stanisław Ludwik Klewicki</t>
  </si>
  <si>
    <t>Wprowadzenie na rynek nowego jakościowo wyrobu w oparciu o innowacyjną opatentowaną
technologię umożliwiającego zwielokrotnienie zatrudnienia i wielkości sprzedaży</t>
  </si>
  <si>
    <t>MJWPU.420-1046/11</t>
  </si>
  <si>
    <t>6041/11</t>
  </si>
  <si>
    <t>NZOZ LECZNICA SPECJALISTYCZNA "MEDYCYNA ESTETYCZNA" IZABELA TILSZER</t>
  </si>
  <si>
    <t>Innowacyjne metody leczenia otyłości i łysienia w NZOZ Medycyna Estetyczna</t>
  </si>
  <si>
    <t>MJWPU.420-1066/11</t>
  </si>
  <si>
    <t>5721/11</t>
  </si>
  <si>
    <t>INWENTA Spółka z ograniczoną odpowiedzialnością</t>
  </si>
  <si>
    <t>Innowacyjne rozwiązania HR gwarantem sukcesu Inwenty</t>
  </si>
  <si>
    <t>MJWPU.420-1061/11</t>
  </si>
  <si>
    <t>6067/11</t>
  </si>
  <si>
    <t>Sepultura spółka z ograniczoną odpowiedzialnością</t>
  </si>
  <si>
    <t>Rozwój konkurencyjności i innowacyjności firmy Sepultura sp. z o.o. poprzez inwestycję w
technologię elektrodrążenia wspomaganą przez oprogramowanie CAD i CAM.</t>
  </si>
  <si>
    <t>MJWPU.420-1031/11</t>
  </si>
  <si>
    <t>6148/11</t>
  </si>
  <si>
    <t>Gabinet Weterynaryjny SUPERVET</t>
  </si>
  <si>
    <t>Wzrost konkurencyjności i innowacyjności Gabinetu Weterynaryjnego SUPERVET poprzez
zastosowanie nowoczesnych rozwiązań technologicznych</t>
  </si>
  <si>
    <t>MJWPU.420-795/11</t>
  </si>
  <si>
    <t>5615/11</t>
  </si>
  <si>
    <t>Europejski Instytut Dermatologii Estetycznej Laserowej i Kosmetyki Beauty Derm Beata
Kociemba</t>
  </si>
  <si>
    <t>Zakup zaawansowanej technologicznie aparatury medycznej w celu rozszerzenia zakresu
usług w dziedzinie dermatologii estetycznej.</t>
  </si>
  <si>
    <t>MJWPU.420-793/11</t>
  </si>
  <si>
    <t>5604/11</t>
  </si>
  <si>
    <t>„Zbigant” Zbigniew i Andrzej Lenartowicz spółka jawna</t>
  </si>
  <si>
    <t>Rozszerzenie zakresu działalności firmy o innowacyjną, modułową i samoobsługową myjnię
samochodową</t>
  </si>
  <si>
    <t>MJWPU.420-788/11</t>
  </si>
  <si>
    <t>5632/11</t>
  </si>
  <si>
    <t>D.S. Instytut Spółka z o.o.</t>
  </si>
  <si>
    <t>Rozwój przedsiębiorstwa „D.S. Instytut Sp. z o.o.” poprzez wdrożenie innowacyjnej
technologii w zakresie medycyny estetycznej i kosmetologii w Warszawie</t>
  </si>
  <si>
    <t>MJWPU.420-806/11</t>
  </si>
  <si>
    <t>5766/11</t>
  </si>
  <si>
    <t>Marek Przastek, Marzena Przastek prowadzący działalność gospodarczą w formie spółki
cywilnej pod nazwą "MIĘDZYNARODOWY TRANSPORT OSOBOWY I CIĘŻAROWY
"PRZASTEK" S.C."</t>
  </si>
  <si>
    <t>zakup maszyn budowlanych w celu wdrożenia nowych technologii</t>
  </si>
  <si>
    <t>MJWPU.420-796/11</t>
  </si>
  <si>
    <t>5619/11</t>
  </si>
  <si>
    <t>Gabinet Stomatologiczny – Magdalena Januszek</t>
  </si>
  <si>
    <t>Wyposażenie gabinetu stomatologicznego w innowacyjną aparaturę medyczną w celu
rozszerzenia zakresu działalności o nowe produkty i usługi</t>
  </si>
  <si>
    <t>MJWPU.420-837/11</t>
  </si>
  <si>
    <t>5758/11</t>
  </si>
  <si>
    <t>Podarunek dla Urody Marek Bętlejewski</t>
  </si>
  <si>
    <t>Wzrost konkurencyjności firmy Podarunek Dla Urody poprzez zakup innowacyjnego
wyposażenia kosmetologicznego i przystosowanie pomieszczeń</t>
  </si>
  <si>
    <t>MJWPU.420-828/11</t>
  </si>
  <si>
    <t>5774/11</t>
  </si>
  <si>
    <t>Centrum Poligrafii Sp. z o.o.</t>
  </si>
  <si>
    <t>Rozwój firmy Centrum Poligrafii dzięki skomercjalizowaniu własnych prac B+R</t>
  </si>
  <si>
    <t>MJWPU.420-892/11</t>
  </si>
  <si>
    <t>6036/11</t>
  </si>
  <si>
    <t>Niepubliczny Zakład Opieki Zdrowotnej 'Inter-Dental' Katarzyna Kargol-Kuszewska</t>
  </si>
  <si>
    <t>Wzrost konkurencyjności i innowacyjności NZOZ Inter-Dental poprzez inwestycję w środki
trwałe oraz wartości niematerialne i prawne</t>
  </si>
  <si>
    <t>MJWPU.420-1045/11</t>
  </si>
  <si>
    <t>5959/11</t>
  </si>
  <si>
    <t>Prywatna Specjalistyczna Przychodnia Stomatologiczna M. Radziszewska</t>
  </si>
  <si>
    <t>Wzmocnienie pozycji konkurencyjnej Prywatnej Specjalistycznej Przychodni
Stomatologicznej M. Radziszewska w wyniku adaptacji i wyposażenia nowej przychodni w
tym nowoczesnej pracowni radiologicznej.</t>
  </si>
  <si>
    <t>MJWPU.420-845/11</t>
  </si>
  <si>
    <t>5964/11</t>
  </si>
  <si>
    <t>Prywatny gabinet lekarski dermatologiczny lek. M. Gaworczyk</t>
  </si>
  <si>
    <t>Nowe metody diagnostyki i leczenia dermatologicznego dzięki wprowadzeniu innowacji w
mikroprzedsiębiorstwie - prywatnej praktyce lekarskiej</t>
  </si>
  <si>
    <t>MJWPU.420-857/11</t>
  </si>
  <si>
    <t>5906/11</t>
  </si>
  <si>
    <t>Niepubliczny Zakład Opieki Zdrowotnej "Rodzina" Katarzyna Urbańska</t>
  </si>
  <si>
    <t>Podniesienie konkurencyjności NZOZ "Rodzina" w Nowym Duninowie poprzez rozszerzenie
działalności ośrodka.</t>
  </si>
  <si>
    <t>MJWPU.420-900/11</t>
  </si>
  <si>
    <t>5834/11</t>
  </si>
  <si>
    <t>Nowy Wzrok Centrum Okulistyczne Sp. z o.o.</t>
  </si>
  <si>
    <t>"Wzrost konkurencyjności i innowacyjności Centrum Okulistycznego Nowy Wzrok poprzez
zakup oprogramowania oraz wdrożenie nowych usług dla pacjentów z presbiopią"</t>
  </si>
  <si>
    <t>MJWPU.420-912/11</t>
  </si>
  <si>
    <t>5791/11</t>
  </si>
  <si>
    <t>SPORT RELAX Maciej Popiel</t>
  </si>
  <si>
    <t>Wzrost konkurencyjności SPORT RELAX Maciej Popiel poprzez inwestycje na terenie
Grójeckiego Ośrodka Sportu</t>
  </si>
  <si>
    <t>MJWPU.420-918/11</t>
  </si>
  <si>
    <t>5966/11</t>
  </si>
  <si>
    <t>EkoTeam Spółka z ograniczoną odpowiedzialnością</t>
  </si>
  <si>
    <t>Podniesienie konkurencyjności firmy EkoTeam Sp. z o.o. na rynku usług związanych z
gospodarką odpadami.</t>
  </si>
  <si>
    <t>MJWPU.420-947/11</t>
  </si>
  <si>
    <t>5870/11</t>
  </si>
  <si>
    <t>EMTRADEX - ERNEST MEŁGAŁW</t>
  </si>
  <si>
    <t>Rozwój i budowa przewagi konkurencyjnej firmy EMTRADEX-ERNEST MEŁGAŁW poprzez
dywersyfikację oferty firmy</t>
  </si>
  <si>
    <t>MJWPU.420-950/11</t>
  </si>
  <si>
    <t>5904/11</t>
  </si>
  <si>
    <t>Maciej Parzych, Agnieszka Parzych prowadzący działalność gospodarczą w formie spółki
cywilnej pod nazwą: "PLIK24.pl" Parzych M. i A. S.C.</t>
  </si>
  <si>
    <t>Wzmocnienie przewagi konkurencyjnej firmy „PLIK24.pl” Parzych M. i A. S.C. poprzez
wprowadzenia na rynek innowacyjnych usług specjalistycznych</t>
  </si>
  <si>
    <t>MJWPU.420-956/11</t>
  </si>
  <si>
    <t>5908/11</t>
  </si>
  <si>
    <t>Usługi transportowe i handel. Teresa Bombik</t>
  </si>
  <si>
    <t>Rozszerzenie oferty o kompleksowe roboty ziemne jako nowa inwestycja w rozbudowę firmy USŁUGI TRANSPORTOWE I HANDEL - TERESA BOMBIK</t>
  </si>
  <si>
    <t>MJWPU.420-1113/11</t>
  </si>
  <si>
    <t>6183/11</t>
  </si>
  <si>
    <t>MERITUM Dariusz Możeluk</t>
  </si>
  <si>
    <t>Zwiększenie konkurencyjności i innowacyjności firmy MERITUM Dariusz Możeluk poprzez realizację nowej inwestycji polegającej na wdrożeniu e-usług oraz zakupie nowych środków trwałych</t>
  </si>
  <si>
    <t>MJWPU.420-1133/11</t>
  </si>
  <si>
    <t>5891/11</t>
  </si>
  <si>
    <t>MARPOL Technologie Bezwykopowe i Maszyny Budowlane Waldemar Wiejak</t>
  </si>
  <si>
    <t>Wzrost konkurencyjności Firmy MARPOL poprzez wdrożenie innowacyjnego systemu
wiertniczego i nowoczesnych odwiertów geotermalnych w celu upowszechnienia stosowania
energii odnawialnej.</t>
  </si>
  <si>
    <t>MJWPU.420-1135/11</t>
  </si>
  <si>
    <t>5872/11</t>
  </si>
  <si>
    <t>REZO-MEDICA ZBIGNIEW GNIADEK, AGNIESZKA WORONIECKA SPÓŁKA JAWNA</t>
  </si>
  <si>
    <t>Podniesienie konkurencyjności firmy REZO-MEDICA poprzez uruchomienie Zakładu
Diagnostyki Obrazowej</t>
  </si>
  <si>
    <t>MJWPU.420-1140/11</t>
  </si>
  <si>
    <t>5954/11</t>
  </si>
  <si>
    <t>Tomasz Kwoczak</t>
  </si>
  <si>
    <t>Wzrost konkurencyjności firmy Tomasz Kwoczak poprzez zakup nowoczesnego sprzętu
ratowniczego</t>
  </si>
  <si>
    <t>MJWPU.420-1173/11</t>
  </si>
  <si>
    <t>5920/11</t>
  </si>
  <si>
    <t>RentalOffice Danuta Grząska</t>
  </si>
  <si>
    <t>Innowacje technologiczne kluczem do rozwoju konkurencyjności i przedsiębiorczości
RentalOffice Danuta Grząska.</t>
  </si>
  <si>
    <t>MJWPU.420-1188/11</t>
  </si>
  <si>
    <t>6083/11</t>
  </si>
  <si>
    <t>NIEPUBLICZNY ZAKŁAD OPIEKI ZDROWOTNEJ PRZYCHODNIA LEKARSKA "VISH-MED"
Halina Wiśniewska</t>
  </si>
  <si>
    <t xml:space="preserve">Wzrost konkurencyjności NZOZ Przychodnia Lekarska "VISH-MED" poprzez świadczenie
nowych usług medycznych
</t>
  </si>
  <si>
    <t>MJWPU.420-1205/11</t>
  </si>
  <si>
    <t>6136/11</t>
  </si>
  <si>
    <t>Przedsiębiorstwo Handlowo - Usługowe Jan Kowalczyk</t>
  </si>
  <si>
    <t>Wzrost konkurencyjności Przedsiębiorstwa Handlowo-Usługowego Jan Kowalczyk poprzez
zakup nowoczesnych technologicznie środków trwałych i nwestycję w teren firmy</t>
  </si>
  <si>
    <t>MJWPU.420-1210/11</t>
  </si>
  <si>
    <t>6155/11</t>
  </si>
  <si>
    <t>EURO-CLEAN Tomasz Knaś</t>
  </si>
  <si>
    <t>Rodzinne Centrum Edukacji, Rozrywki i Rekreacji Multimedialnej</t>
  </si>
  <si>
    <t>MJWPU.420-861/11</t>
  </si>
  <si>
    <t>5979/11</t>
  </si>
  <si>
    <t>Eryk Pawlik, Dorota Sitkiewicz, Andrzej Sitkiewicz prowadzący działalność gospodarczą w
formie spółki cywilnej pod nazwą Niepubliczny Zakład Opieki Zdrowotnej ESKULAP</t>
  </si>
  <si>
    <t>Podniesienie innowacyjności i konkurencyjności NZOZ Eskulap poprzez inwestycje</t>
  </si>
  <si>
    <t>MJWPU.420-863/11</t>
  </si>
  <si>
    <t>5814/11</t>
  </si>
  <si>
    <t>PAG Piotr Grzybowski</t>
  </si>
  <si>
    <t>Wzrost konkurencyjności przedsiębiorstwa PAG Piotr Grzybowski poprzez zakup
innowacyjnych urządzeń do produkcji mebli i elementów wyposażenia wnętrz z drewna
naturalnego w tradycyjnej technologii</t>
  </si>
  <si>
    <t>MJWPU.420-868/11</t>
  </si>
  <si>
    <t>5924/11</t>
  </si>
  <si>
    <t>SI–TECH SPÓŁKA Z OGRANICZONĄ ODPOWIEDZIALNOŚCIĄ</t>
  </si>
  <si>
    <t>Wzrost konkurencyjności firmy SI-TECH Sp. z o.o. poprzez wzrost potencjału produkcyjnego
oraz wprowadzenie do oferty nowych i udoskonalonych produktów i usług.</t>
  </si>
  <si>
    <t>MJWPU.420-870/11</t>
  </si>
  <si>
    <t>6011/11</t>
  </si>
  <si>
    <t>ES-CONSULTING SMULEWICZ IWONA</t>
  </si>
  <si>
    <t>Podniesienie konkurencyjności i rozwój firmy poprzez wdrożenie innowacyjnych technologii i
nowych usług</t>
  </si>
  <si>
    <t>MJWPU.420-874/11</t>
  </si>
  <si>
    <t>5874/11</t>
  </si>
  <si>
    <t>"Joanna" Zakład Tworzyw Sztucznych Zdzisław Dudkowski</t>
  </si>
  <si>
    <t>Wzrost konkurencyjności Wnioskodawcy poprzez zakup automatycznej 2 kolorowej maszyny
do sitodruku</t>
  </si>
  <si>
    <t>MJWPU.420-878/11</t>
  </si>
  <si>
    <t>5704/11</t>
  </si>
  <si>
    <t>Piekarnia Ratuszowa Radzikowscy s.c.</t>
  </si>
  <si>
    <t>Tradycja i innowacyjność - kluczem do wzrostu konkurencyjności Piekarni Ratuszowej w
Siedlcach</t>
  </si>
  <si>
    <t>MJWPU.420-885/11</t>
  </si>
  <si>
    <t>5976/11</t>
  </si>
  <si>
    <t>Jakub Wilsz, Krystyna Wilsz prowadzący działalność gospodarczą w formie spółki cywilnej
pod nazwą „Laboratorium Kosmetyczne NOREL Dr Wilsz s.c. Jakub Wilsz, Krystyna Wilsz”</t>
  </si>
  <si>
    <t>Podniesienie konkurencyjności Laboratorium Kosmetycznego NOREL Dr Wilsz s.c. poprzez
rozpoczęcie świadczenia nowych usług w nowoutworzonym w wyniku zakupu nowych
urządzeń oraz dostosowaniu lokalu gabinecie kosmetycznym</t>
  </si>
  <si>
    <t>MJWPU.420-895/11</t>
  </si>
  <si>
    <t>5737/11</t>
  </si>
  <si>
    <t>ICEBERG Andrzej Mazur</t>
  </si>
  <si>
    <t>ICEBERG - profesjonalny park maszynowy źródeł przewagi konkurencyjnej</t>
  </si>
  <si>
    <t>MJWPU.420-899/11</t>
  </si>
  <si>
    <t>5607/11</t>
  </si>
  <si>
    <t>Krakówka Wioletta Firma Budowlano-Drogowa "TOMAR"</t>
  </si>
  <si>
    <t>inwestycje w innowacyjne technologie drogą dalszego rozwoju firmy TOMAR</t>
  </si>
  <si>
    <t>MJWPU.420-906/11</t>
  </si>
  <si>
    <t>6007/11</t>
  </si>
  <si>
    <t>Cento sp. z o.o</t>
  </si>
  <si>
    <t>Wprowadzenie innowacyjnych rozwiązań "Muzyka i sztuka na zamku"</t>
  </si>
  <si>
    <t>MJWPU.420-907/11</t>
  </si>
  <si>
    <t>5714/11</t>
  </si>
  <si>
    <t>PROF.COSMETICA Sp. z o.o.</t>
  </si>
  <si>
    <t>MJWPU.420-911/11</t>
  </si>
  <si>
    <t>5886/11</t>
  </si>
  <si>
    <t>Sylwia Orłowska-Urbanek, Marcin Urbanek prowadzący działalność gospodarczą w formie
spółki cywilnej pod nazwą "Prywatna Praktyka Dentystyczna Sylwia Orłowska-Urbanek &amp;
Marcin Urbanek spółka cywilna"</t>
  </si>
  <si>
    <t>Podniesienie konkurencyjności spółki cywilnej "Prywatna Praktyka Dentystyczna S.
Orłowska-Urbanek &amp; M. Urbanek" poprzez zaadaptowanie pomieszczeń i wyposażenie
gabinetu dentystycznego</t>
  </si>
  <si>
    <t>MJWPU.420-917/11</t>
  </si>
  <si>
    <t>5792/11</t>
  </si>
  <si>
    <t>Centrum Laryngologii, Chirurgii Twarzy, Głowy i Szyi Marek Krajewski</t>
  </si>
  <si>
    <t>wdrożenie na rynek nowych technologii w zakresie laryngologii</t>
  </si>
  <si>
    <t>MJWPU.420-926/11</t>
  </si>
  <si>
    <t>5946/11</t>
  </si>
  <si>
    <t>PG OMEGA Piotr Garlej</t>
  </si>
  <si>
    <t>Dywersyfikacja uslug firmy PG Omega poprzez zakup i wdrożenie innowacyjnej technologii do
wykonywania precyzyjnych bezwykopowych poziomych przecisków sterowanych</t>
  </si>
  <si>
    <t>MJWPU.420-948/11</t>
  </si>
  <si>
    <t>5881/11</t>
  </si>
  <si>
    <t>Niepubliczny Zakład Opieki Zdrowotnej Przychodnia Lekarska "Okulistyka-Optyka" Jolanta
Jarząbek</t>
  </si>
  <si>
    <t>Wzmocnienie przewagi konkurencyjnej NZOZ Przychodnia Lekarska „Okulistyka-Optyka”
Jolanta Jarząbek poprzez wdrożenie innowacyjnych usług medycznych świadczonych z
wykorzystaniem technologii laserowej</t>
  </si>
  <si>
    <t>MJWPU.420-951/11</t>
  </si>
  <si>
    <t>5861/11</t>
  </si>
  <si>
    <t>Krzysztof Pyskło Niepubliczny Zakład Opieki Zdrowotnej "Zdrowie kobiety", Indywidualna
Specjalistyczna Praktyka Lekarska</t>
  </si>
  <si>
    <t>Rozszerzenie zakresu wysokospecjalistycznych usług oferowanych przez NZOZ „Zdrowie
Kobiety” Krzysztof Pyskło poprzez zakup innowacyjnej aparatury medycznej</t>
  </si>
  <si>
    <t>MJWPU.420-968/11</t>
  </si>
  <si>
    <t>5698/11</t>
  </si>
  <si>
    <t>Przychodnia Stomatologiczna Artura Zarębskiego</t>
  </si>
  <si>
    <t>Rozwój przychodni stomatologicznej i świadczonych usług dzięki zastosowaniu stożkowej
tomografii komputerowej najnowszej generacji w technologii obrazowania 3D dla potrzeb
diagnostyki, planowania przebiegu i prognozowania efektów leczenia.</t>
  </si>
  <si>
    <t>MJWPU.420-1151/11</t>
  </si>
  <si>
    <t>6160/11</t>
  </si>
  <si>
    <t>Barłomiej Kasprzak Anna Łygas-Kasprzak prowadzący działaność gospodarczą w formie
spółki cywilnej pod nazwą PERFEKT-DENT s.c.</t>
  </si>
  <si>
    <t>Zastosowanie innowacyjnych technologii kluczem dynamicznego rozwoju przychodni Perfekt-
Dent s.c.</t>
  </si>
  <si>
    <t>MJWPU.420-1170/11</t>
  </si>
  <si>
    <t>5808/11</t>
  </si>
  <si>
    <t>Przedsiębiorstwo Handlowo - Usługowe "KM-DOM" Maria Kosk</t>
  </si>
  <si>
    <t>Dywersyfikacja działalności kluczem do konkurencyjności</t>
  </si>
  <si>
    <t>MJWPU.420-1176/11</t>
  </si>
  <si>
    <t>5875/11</t>
  </si>
  <si>
    <t>UPIW SPÓŁKA Z OGRANICZONĄ ODPOWIEDZIALNOŚCIĄ SPÓŁKA KOMANDYTOWA</t>
  </si>
  <si>
    <t>Poprawa konkurencyjności i umocnienie pozycji UPIW Sp. z o.o. Sp. Komandytowa
na krajowym rynku automatycznej identyfikacji towarów poprzez zakup urządzeń
umożliwiających poszerzenie oferty o innowacyjne dla firmy etykiety RFID.</t>
  </si>
  <si>
    <t>MJWPU.420-1177/11</t>
  </si>
  <si>
    <t>6031/11</t>
  </si>
  <si>
    <t>CENTRALSPACE SPÓŁKA AKCYJNA</t>
  </si>
  <si>
    <t>Wzrost konkurencyjności Spółki CentralSpace S.A. poprzez wdrożenie innowacji usługowych
i produktowych.</t>
  </si>
  <si>
    <t>MJWPU.420-1187/11</t>
  </si>
  <si>
    <t>6101/11</t>
  </si>
  <si>
    <t>APTEKA PANACEUM Grzegorz Sylwester Wiśniewski</t>
  </si>
  <si>
    <t>Wzrost konkurencyjności firmy PANACEUM poprzez budowę Domu Seniora w Wąsewie</t>
  </si>
  <si>
    <t>MJWPU.420-1190/11</t>
  </si>
  <si>
    <t>6021/11</t>
  </si>
  <si>
    <t>Beauty @rt Anna Nowakowska</t>
  </si>
  <si>
    <t>Wzrost konkurencyjności firmy poprzez zakup innowacyjnych urządzeń do świadczenia usług
z dziedziny medycyny estetycznej.</t>
  </si>
  <si>
    <t>MJWPU.420-844/11</t>
  </si>
  <si>
    <t>5923/11</t>
  </si>
  <si>
    <t>EUROSTICK Hanna Barcińska</t>
  </si>
  <si>
    <t>Wyposażenie nowoczesnej i innowacyjnej narzędziowni do projektowania i produkcji form wtryskowych oraz precyzyjnej obróbki metali.</t>
  </si>
  <si>
    <t>MJWPU.420-883/11</t>
  </si>
  <si>
    <t>5955/11</t>
  </si>
  <si>
    <t>Zenon Petera, Anna Petera prowadzący działność gospodarczą w formie spółki cywilnej pod nazwą "PETER-GUM S.C. PETERA ZENON I SPÓLKA"</t>
  </si>
  <si>
    <t>Podniesienie konkurencyjności firmy PETER-GUM S.C poprzez inwestycje w nowe maszyny i urządzenia</t>
  </si>
  <si>
    <t>MJWPU.420-927/11</t>
  </si>
  <si>
    <t>5969/11</t>
  </si>
  <si>
    <t>Indywidualna Specjalistyczna Praktyka Lekarska w dziedzinie pediatria, neonatologia Bożena Teresa Kociszewska-Najman</t>
  </si>
  <si>
    <t>Specjalistyczne Centrum Medyczne Profilaktyki, Diagnostyki i Terapii Małego Dziecka</t>
  </si>
  <si>
    <t>MJWPU.420-931/11</t>
  </si>
  <si>
    <t>6018/11</t>
  </si>
  <si>
    <t>4CARRIERS SPÓŁKA Z OGRANICZONĄ ODPOWIEDZIALNOŚCIĄ</t>
  </si>
  <si>
    <t>Budowa zintegrowanego systemu telekomunikacyjnego opartego na innowacyjnych rozwiązaniach.</t>
  </si>
  <si>
    <t>MJWPU.420-984/11</t>
  </si>
  <si>
    <t>5960/11</t>
  </si>
  <si>
    <t>Pruszkowskie Zakłady Kaletnicze Amarant Stefan Buńko</t>
  </si>
  <si>
    <t>Poprawa konkurencyjności przedsiębiorstwa Amarant poprzez dywersyfikację i automatyzację produkcji</t>
  </si>
  <si>
    <t>MJWPU.420-988/11</t>
  </si>
  <si>
    <t>5873/11</t>
  </si>
  <si>
    <t>" Firma Adnrzej" Blacharstwo-Lakiernictwo Samochodowe Grażyna Kompińska</t>
  </si>
  <si>
    <t>Zwiększenie konkurencyjności firmy „Andrzej” Blacharstwo – Lakiernictwo Samochodowe Grażyna Kompińska poprzez rozbudowę zakładu oraz zakup innowacyjnych urządzeń usługowych</t>
  </si>
  <si>
    <t>MJWPU.420-989/11</t>
  </si>
  <si>
    <t>5935/11</t>
  </si>
  <si>
    <t>Indywidualna Specjalistyczna Praktyka Lekarska Krzysztof Krajewski</t>
  </si>
  <si>
    <t>Wzrost potencjału, innowacyjności i konkurencyjności Indywidualnej Specjalistycznej Praktyki Lekarskiej Krzysztof Krajewski poprzez stworzenie centrum leczenia stomatologicznego i inwestycje w nowoczesne technologie. Etap II.</t>
  </si>
  <si>
    <t>MJWPU.420-993/11</t>
  </si>
  <si>
    <t>6048/11</t>
  </si>
  <si>
    <t>,,INCOM" Przedsiębiorstwo Wielobranżowe Robert Struniawski</t>
  </si>
  <si>
    <t>Technologia dla lepszego jutra - dywersyfikacja firmy ,,INCOM” Przedsiębiorstwo Wielobranżowe Robert Struniawski poprzez wprowadzenie innowacji procesowej, produktowej i organizacyjnej</t>
  </si>
  <si>
    <t>MJWPU.420-994/11</t>
  </si>
  <si>
    <t>6144/11</t>
  </si>
  <si>
    <t>WOLF Hydraulika Siłowa Krzysztof Wilczewski</t>
  </si>
  <si>
    <t>Wzrost konkurencyjności firmy WOLF Hydraulika Siłowa Krzysztof Wilczewski poprzez wprowadzenie wysokonośnej usługi dźwigowej do 60 ton</t>
  </si>
  <si>
    <t>MJWPU.420-995/11</t>
  </si>
  <si>
    <t>6024/11</t>
  </si>
  <si>
    <t>Indywidualna praktyka stomatologiczna Joanna Chodorowska</t>
  </si>
  <si>
    <t>Utworzenie innowacyjnego gabinetu stomatologicznego</t>
  </si>
  <si>
    <t>MJWPU.420-998/11</t>
  </si>
  <si>
    <t>5783/11</t>
  </si>
  <si>
    <t>KAL-SERVIS Kalinkowski Łukasz</t>
  </si>
  <si>
    <t>Wzrost konkurencyjności firmy KAL-SERVIS poprzez wdrożenie innowacyjnej technologii świadczenia usług diagnostyki samochodowej na nowoczesnych urządzeniach pomiarowych.</t>
  </si>
  <si>
    <t>MJWPU.420-1002/11</t>
  </si>
  <si>
    <t>5776/11</t>
  </si>
  <si>
    <t>Bud-Pol Usługi Ogólnobudowlane Paweł Giżyński</t>
  </si>
  <si>
    <t>Podniesienie konkurencyjności firmy poprzez wprowadzenie produktu jakim jest kolektor słoneczny przy zastosowaniu innowacyjnych urządzeń</t>
  </si>
  <si>
    <t>MJWPU.420-1010/11</t>
  </si>
  <si>
    <t>6110/11</t>
  </si>
  <si>
    <t>Główny Instytut Pracy Sp. z o.o.</t>
  </si>
  <si>
    <t>Wzrost konkurencyjności oraz innowacyjnego potencjału firmy Główny Instytut Pracy Sp. z o.o. poprzez implementację do oferty przedsiębiorstwa dwóch opartych o najnowocześniejsze rozwiązania techniczne i technologiczne usług.</t>
  </si>
  <si>
    <t>MJWPU.420-1012/11</t>
  </si>
  <si>
    <t>6015/11</t>
  </si>
  <si>
    <t>Rudziński Wojciech Przedsiębiorstwo Produkcyjno-Handlowe-Usługowe WEGA</t>
  </si>
  <si>
    <t>Wdrożenie innowacyjnej metody analizy składu chemicznego stopów metali oraz inwestycja w nowe technologie kluczem do wzrostu konkurencyjności firmy i regionu.</t>
  </si>
  <si>
    <t>MJWPU.420-1013/11</t>
  </si>
  <si>
    <t>6131/11</t>
  </si>
  <si>
    <t>Centrum Medyczne Riemer Spółka Jawna</t>
  </si>
  <si>
    <t>Uruchomienie innowacyjnego Zintegrowanego Systemu Wspomagania Dowodzenia Zespołami Ratownictwa Medycznego w przedsiębiorstwie Centrum Medyczne Riemer w celu zwiększenia konkurencyjności firmy.</t>
  </si>
  <si>
    <t>MJWPU.420-1016/11</t>
  </si>
  <si>
    <t>5862/11</t>
  </si>
  <si>
    <t>HYDROMETAL Tomasz Kowalewski</t>
  </si>
  <si>
    <t>Wzrost konkurencyjności przedsiębiorstwa Hydrometal poprzez uruchomienie produkcji innowacyjnych maszyn</t>
  </si>
  <si>
    <t>MJWPU.420-1022/11</t>
  </si>
  <si>
    <t>5868/11</t>
  </si>
  <si>
    <t>Fundacja Wspierania Twórczych Inicjatyw Teatralnych ATUT</t>
  </si>
  <si>
    <t>Studio nagrań drogą do wzrostu konkurencyjności Fundacji ATUT</t>
  </si>
  <si>
    <t>MJWPU.420-1120/11</t>
  </si>
  <si>
    <t>5975/11</t>
  </si>
  <si>
    <t>ECG Euro Consulting Group Spółka z o.o.</t>
  </si>
  <si>
    <t>Podniesienie konkurencyjności ECG Spółka z o.o. poprzez utworzenie Centrum Językowo – Szkoleniowego ECG w Płocku</t>
  </si>
  <si>
    <t>MJWPU.420-1079/11</t>
  </si>
  <si>
    <t>6045/11</t>
  </si>
  <si>
    <t>CANNY S.C. Artur Boratyński Agnieszka Popielnicka</t>
  </si>
  <si>
    <t>Innowacyjne usługi szansą dynamicznego rozwoju firmy Canny s.c.</t>
  </si>
  <si>
    <t>MJWPU.420-1093/11</t>
  </si>
  <si>
    <t>6116/11</t>
  </si>
  <si>
    <t>GO LOGIC Leszek Balcerek</t>
  </si>
  <si>
    <t>Utworzenie nowego ośrodka innowacji i komunikacji w zakresie wielokanałowej komunikacji IP przez GO LOGIC Leszek Balcerek.</t>
  </si>
  <si>
    <t>MJWPU.420-1096/11</t>
  </si>
  <si>
    <t>5963/11</t>
  </si>
  <si>
    <t>Elżbieta Gałczyńska</t>
  </si>
  <si>
    <t>Wzrost konkurencyjności firmy "Elżbieta Gałczyńska" poprzez uruchomienie placówki rehabilitacyjnej i zakup nowoczesnego sprzętu i wyposażenia do rehabilitacji i zajęć ruchowych</t>
  </si>
  <si>
    <t>MJWPU.420-1101/11</t>
  </si>
  <si>
    <t>5952/11</t>
  </si>
  <si>
    <t>Vikersonn Polska spółka z ograniczoną odpowiedzialnością</t>
  </si>
  <si>
    <t>Inwestycja w wiertnicę geologiczną i nowy system zdalnego zarządzania pompą ciepła.</t>
  </si>
  <si>
    <t>MJWPU.420-1112/11</t>
  </si>
  <si>
    <t>6119/11</t>
  </si>
  <si>
    <t>CC-ASP sp. z o.o.</t>
  </si>
  <si>
    <t>Opracowanie i implementacja systemów Help Desk w celu wsparcia rozwoju przedsiębiorstw nowoczesnych technologii.</t>
  </si>
  <si>
    <t>MJWPU.420-1118/11</t>
  </si>
  <si>
    <t>5846/11</t>
  </si>
  <si>
    <t>CARDEN Sławomir Żebrowski</t>
  </si>
  <si>
    <t>Wzrost konkurencyjności firmy poprzez wprowadzenie nowego produktu. Zintegrowana, dedykowana instalacja gazowa do samochodów z silnikami z bezpośrednim wtryskiem benzyny.</t>
  </si>
  <si>
    <t>MJWPU.420-1147/11</t>
  </si>
  <si>
    <t>6151/11</t>
  </si>
  <si>
    <t>Instytut Homeostazy sp. z o.o.</t>
  </si>
  <si>
    <t>Nowe preparaty bioaktywne w kosmetyce funkcjonalnej i medycynie regeneracyjnej</t>
  </si>
  <si>
    <t>MJWPU.420-1025/11</t>
  </si>
  <si>
    <t>6230/11</t>
  </si>
  <si>
    <t>OLEJNIK KAZIMIERZ PPH "OLPLAST"</t>
  </si>
  <si>
    <t>Zakup innowacyjnych maszyn: 2 sztuk wtryskarek kolanowych TM 300/2250 i TM 180/1000 celem wykorzystania nowych technologii w zakresie zmiany sposobu prowadzenia produkcji, oszczędności energii elektrycznej,poprawienia jakości wykonywanych detali</t>
  </si>
  <si>
    <t>MJWPU.420-1108/11</t>
  </si>
  <si>
    <t>5810/11</t>
  </si>
  <si>
    <t>STAR INVESTMENTS ARTUR FOSS</t>
  </si>
  <si>
    <t>Poszerzenie oferty usług Q CLINIQUE</t>
  </si>
  <si>
    <t>Powiat m.st. Warszawa</t>
  </si>
  <si>
    <t>Warszawa</t>
  </si>
  <si>
    <t>Powiat płoński</t>
  </si>
  <si>
    <t>Płońsk</t>
  </si>
  <si>
    <t>Powiat m. Ostrołęka</t>
  </si>
  <si>
    <t>Ostrołęka</t>
  </si>
  <si>
    <t>Powiat m. st. Warszawa</t>
  </si>
  <si>
    <t>Powiat otowocki</t>
  </si>
  <si>
    <t>Sobienie Kiełczewskie Drugie</t>
  </si>
  <si>
    <t>Powiat m.Siedlce</t>
  </si>
  <si>
    <t>Siedlce</t>
  </si>
  <si>
    <t>Powiat m. Siedlce</t>
  </si>
  <si>
    <t>Powiat legionowski</t>
  </si>
  <si>
    <t>Legionowo</t>
  </si>
  <si>
    <t>Powiat szydłowiecki</t>
  </si>
  <si>
    <t>Powiat warszawski zachodni</t>
  </si>
  <si>
    <t>Błonie</t>
  </si>
  <si>
    <t>Powiat m. Radom</t>
  </si>
  <si>
    <t>Radom</t>
  </si>
  <si>
    <t>Powiat m.st. Warszawa, Powiat m. Radom</t>
  </si>
  <si>
    <t>Warszawa, Radom</t>
  </si>
  <si>
    <t>Powiat sochaczewski</t>
  </si>
  <si>
    <t>Powiat sierpecki</t>
  </si>
  <si>
    <t>Rokicie 39</t>
  </si>
  <si>
    <t>Ligowo</t>
  </si>
  <si>
    <t>Powiat radomski</t>
  </si>
  <si>
    <t>Zalesie</t>
  </si>
  <si>
    <t>Pionki</t>
  </si>
  <si>
    <t>Powiat mławski</t>
  </si>
  <si>
    <t>Mława</t>
  </si>
  <si>
    <t>Powiat wyszkowski</t>
  </si>
  <si>
    <t>Wyszków</t>
  </si>
  <si>
    <t>Powiat płocki</t>
  </si>
  <si>
    <t>Góry Małe</t>
  </si>
  <si>
    <t>Powiat piaseczyński</t>
  </si>
  <si>
    <t>Józefosław</t>
  </si>
  <si>
    <t>Powiat garwoliński</t>
  </si>
  <si>
    <t>Garwolin</t>
  </si>
  <si>
    <t>Powiat grodziski</t>
  </si>
  <si>
    <t>Grodzisk Mazowiecki</t>
  </si>
  <si>
    <t>Powiat pułtuski</t>
  </si>
  <si>
    <t>Powiat przasnyski</t>
  </si>
  <si>
    <t>Przasnysz</t>
  </si>
  <si>
    <t>Powiat sokołowski</t>
  </si>
  <si>
    <t>Sokołów Podlaski</t>
  </si>
  <si>
    <t>Powiat otwocki</t>
  </si>
  <si>
    <t>Otwock</t>
  </si>
  <si>
    <t>Powiat miński</t>
  </si>
  <si>
    <t>Konstancin Jeziorna</t>
  </si>
  <si>
    <t>Powiat grójecki</t>
  </si>
  <si>
    <t>Długowola</t>
  </si>
  <si>
    <t>Powiat pruszkowski</t>
  </si>
  <si>
    <t>Domaniew</t>
  </si>
  <si>
    <t>Powiat m. st. Warszawa, Powiat m. Płock</t>
  </si>
  <si>
    <t>Warszawa, Płock</t>
  </si>
  <si>
    <t>Powiat ostrowski</t>
  </si>
  <si>
    <t>Ostrów Mazowiecka</t>
  </si>
  <si>
    <t>Konotopa</t>
  </si>
  <si>
    <t>Dębe Wielkie</t>
  </si>
  <si>
    <t>Pruszków</t>
  </si>
  <si>
    <t>Dobrut</t>
  </si>
  <si>
    <t>Iłża</t>
  </si>
  <si>
    <t>Powiat tarnobrzeski</t>
  </si>
  <si>
    <t>Skopanie</t>
  </si>
  <si>
    <t>Powiat zwoleński</t>
  </si>
  <si>
    <t>Zwoleń</t>
  </si>
  <si>
    <t>Józefów</t>
  </si>
  <si>
    <t xml:space="preserve">Powiat ostrowski </t>
  </si>
  <si>
    <t>Powiat m. Płock</t>
  </si>
  <si>
    <t>Płock</t>
  </si>
  <si>
    <t>Powiat m.st.Warszawa</t>
  </si>
  <si>
    <t>Powiat m. Legnica</t>
  </si>
  <si>
    <t>Legnica</t>
  </si>
  <si>
    <t>Powiat wołomiński</t>
  </si>
  <si>
    <t>Powiat m. st.Warszawa</t>
  </si>
  <si>
    <t>Nowy Duninów</t>
  </si>
  <si>
    <t>Powiat m. Gdańsk</t>
  </si>
  <si>
    <t>Gdańsk</t>
  </si>
  <si>
    <t>Grójec</t>
  </si>
  <si>
    <t>Sochaczew</t>
  </si>
  <si>
    <t>Powiat węgrowski</t>
  </si>
  <si>
    <t>Węgrów</t>
  </si>
  <si>
    <t>Warszawa - Wesoła</t>
  </si>
  <si>
    <t>Stara Wieś</t>
  </si>
  <si>
    <t>Choczeń</t>
  </si>
  <si>
    <t>Wąsewo</t>
  </si>
  <si>
    <t>Powiat przysuski</t>
  </si>
  <si>
    <t>Kamienna Wola</t>
  </si>
  <si>
    <t>Marki</t>
  </si>
  <si>
    <t>Powiat płocki, Powiat m. Płock</t>
  </si>
  <si>
    <t>Dobrzyków, Płock</t>
  </si>
  <si>
    <t>Dobrzyków</t>
  </si>
  <si>
    <t>Powiat otowcki</t>
  </si>
  <si>
    <t>Kałuszyn</t>
  </si>
  <si>
    <t>Gąsewo</t>
  </si>
  <si>
    <t>Bodzanów</t>
  </si>
  <si>
    <t>Łaskarzew</t>
  </si>
  <si>
    <t>Powiat siedlecki</t>
  </si>
  <si>
    <t>Łomianki</t>
  </si>
  <si>
    <t>Pogorzelec</t>
  </si>
  <si>
    <t>Powiat starachowicki</t>
  </si>
  <si>
    <t>Starachowice</t>
  </si>
  <si>
    <t>Halinów</t>
  </si>
  <si>
    <t>Kozłów Biskupi</t>
  </si>
  <si>
    <t>Helenka</t>
  </si>
  <si>
    <t>Powiat ostrołęcki</t>
  </si>
  <si>
    <t>Czerwin</t>
  </si>
  <si>
    <t>Powiat makowski</t>
  </si>
  <si>
    <t>Maków Mazowiecki</t>
  </si>
  <si>
    <t>Powiat Makowski</t>
  </si>
  <si>
    <t>Dylewo</t>
  </si>
  <si>
    <t>Działki Suskowolskie</t>
  </si>
  <si>
    <t>Powiat lipski</t>
  </si>
  <si>
    <t>Daniszów</t>
  </si>
  <si>
    <t>Lipsko</t>
  </si>
  <si>
    <t>Powiat m. st. Warszawa, Powiat legionowski, Powiat wołominski, Powiat nowodworski, Powiat m. Radom</t>
  </si>
  <si>
    <t>Warszawa, Legionowo, Marki, Zielonka, Ząbki, Wołomin, Nowy Dwór Mazowiecki, Radom</t>
  </si>
  <si>
    <t>Powiat m. Wrocław</t>
  </si>
  <si>
    <t>Wrocław</t>
  </si>
  <si>
    <t>Ławy</t>
  </si>
  <si>
    <t>RAZEM:</t>
  </si>
  <si>
    <t>"Wdrożenie do produkcji innowacyjnej serii dermo kosmetyków ograniczających
reaktywność skórną osób dorosłych w połączeniu z najnowszą technologią terapii magneto-fotodynamicznej."</t>
  </si>
  <si>
    <t>EURO</t>
  </si>
  <si>
    <t>PLN</t>
  </si>
  <si>
    <t xml:space="preserve">Alokacja na działanie EFRR </t>
  </si>
  <si>
    <t>Zarządu Województwa Mazowieckiego z dnia ………….</t>
  </si>
  <si>
    <t>Załącznik do Uchwały Nr …………….</t>
  </si>
  <si>
    <t xml:space="preserve">Procent dofinansowania kosztów kwalifikowalnych </t>
  </si>
  <si>
    <t>Stare Gulczewo</t>
  </si>
  <si>
    <t>MJWPU.420-1049/11</t>
  </si>
  <si>
    <t>5734/11</t>
  </si>
  <si>
    <t>ESTEDENT STOMATOLOGIA</t>
  </si>
  <si>
    <t>Zakup nowoczesnego sprzętu oraz adaptacja budynku szansą przedsiębiorstwa ESTEDENT
na dalszy rozwój i rozszerzenie działalności.</t>
  </si>
  <si>
    <t>MJWPU.420-889/11</t>
  </si>
  <si>
    <t>5724/11</t>
  </si>
  <si>
    <t>Transport Krajowy Apolinary Broda</t>
  </si>
  <si>
    <t xml:space="preserve">Poprawa konkurencyjności Firmy Transport Krajowy Apolinary Broda poprzez zakup innowacyjnych koparko-ładowarek </t>
  </si>
  <si>
    <t>Szydłowiec</t>
  </si>
  <si>
    <t>Mysiadło</t>
  </si>
  <si>
    <t>Pracownia Diagnostyki Medycznej Sylwester Oniszk</t>
  </si>
  <si>
    <t>Szansa na rozwój Pracowni Diagnostyki Medycznej i podniesienie jej konkurencyjności dzięki wprowadzeniu nowych usług do oferty oraz znaczne udoskonalenie procesu świadczenia usług poprzez zakup nowoczesnych urządzeń</t>
  </si>
  <si>
    <t>MJWPU.420-884/11</t>
  </si>
  <si>
    <t>5685/11</t>
  </si>
  <si>
    <t>Łochów</t>
  </si>
  <si>
    <t>MJWPU.420-1069/11</t>
  </si>
  <si>
    <t>5828/11</t>
  </si>
  <si>
    <t>Zbigniew Wejda i Robert Skoblewski prowadzący działalność gospodarczą w formie spółki
cywilnej pod nazwą TUR s. c. Zbigniew Wejda i Robert Skoblewski</t>
  </si>
  <si>
    <t>Zwiększenie konkurencyjności i innowacyjności firmy TUR poprzez realizację nowej
inwestycji polegającej na adaptacji budynku i zakupie nowych środków trwałych do
wyposażenia kompleksu serwisowo-magazynowego w miejscowości Błonie.</t>
  </si>
  <si>
    <t>Nr KSI SIMIK</t>
  </si>
  <si>
    <t>RPMA.01.05.00-14-061/11</t>
  </si>
  <si>
    <t>RPMA.01.05.00-14-168/11</t>
  </si>
  <si>
    <t>RPMA.01.05.00-14-240/11</t>
  </si>
  <si>
    <t>RPMA.01.05.00-14-084/11</t>
  </si>
  <si>
    <t>RPMA.01.05.00-14-146/11</t>
  </si>
  <si>
    <t>RPMA.01.05.00-14-145/11</t>
  </si>
  <si>
    <t>RPMA.01.05.00-14-210/11</t>
  </si>
  <si>
    <t>RPMA.01.05.00-14-223/11</t>
  </si>
  <si>
    <t>RPMA.01.05.00-14-242/11</t>
  </si>
  <si>
    <t>RPMA.01.05.00-14-271/11</t>
  </si>
  <si>
    <t>RPMA.01.05.00-14-257/11</t>
  </si>
  <si>
    <t>RPMA.01.05.00-14-287/11</t>
  </si>
  <si>
    <t>RPMA.01.05.00-14-330/11</t>
  </si>
  <si>
    <t>RPMA.01.05.00-14-229/11</t>
  </si>
  <si>
    <t>RPMA.01.05.00-14-280/11</t>
  </si>
  <si>
    <t>RPMA.01.05.00-14-283/11</t>
  </si>
  <si>
    <t>RPMA.01.05.00-14-343/11</t>
  </si>
  <si>
    <t>RPMA.01.05.00-14-062/11</t>
  </si>
  <si>
    <t>RPMA.01.05.00-14-263/11</t>
  </si>
  <si>
    <t>RPMA.01.05.00-14-262/11</t>
  </si>
  <si>
    <t>RPMA.01.05.00-14-179/11</t>
  </si>
  <si>
    <t>RPMA.01.05.00-14-320/11</t>
  </si>
  <si>
    <t>RPMA.01.05.00-14-149/11</t>
  </si>
  <si>
    <t>RPMA.01.05.00-14-305/11</t>
  </si>
  <si>
    <t>RPMA.01.05.00-14-302/11</t>
  </si>
  <si>
    <t>RPMA.01.05.00-14-107/11</t>
  </si>
  <si>
    <t>RPMA.01.05.00-14-137/11</t>
  </si>
  <si>
    <t>RPMA.01.05.00-14-220/11</t>
  </si>
  <si>
    <t>RPMA.01.05.00-14-235/11</t>
  </si>
  <si>
    <t>RPMA.01.05.00-14-182/11</t>
  </si>
  <si>
    <t>RPMA.01.05.00-14-268/12</t>
  </si>
  <si>
    <t>RPMA.01.05.00-14-328/11</t>
  </si>
  <si>
    <t>RPMA.01.05.00-14-232/11</t>
  </si>
  <si>
    <t>RPMA.01.05.00-14-238/11</t>
  </si>
  <si>
    <t>RPMA.01.05.00-14-272/11</t>
  </si>
  <si>
    <t>RPMA.01.05.00-14-290/11</t>
  </si>
  <si>
    <t>RPMA.01.05.00-14-231/11</t>
  </si>
  <si>
    <t>RPMA.01.05.00-14-187/11</t>
  </si>
  <si>
    <t>RPMA.01.05.00-14-156/11</t>
  </si>
  <si>
    <t>RPMA.01.05.00-14-279/11</t>
  </si>
  <si>
    <t>RPMA.01.05.00-14-341/11</t>
  </si>
  <si>
    <t>RPMA.01.05.00-14-174/11</t>
  </si>
  <si>
    <t>RPMA.01.05.00-14-270/11</t>
  </si>
  <si>
    <t>RPMA.01.05.00-14-092/11</t>
  </si>
  <si>
    <t>RPMA.01.05.00-14-052/11</t>
  </si>
  <si>
    <t>RPMA.01.05.00-14-097/11</t>
  </si>
  <si>
    <t>RPMA.01.05.00-14-177/11</t>
  </si>
  <si>
    <t>RPMA.01.05.00-14-185/11</t>
  </si>
  <si>
    <t>RPMA.01.05.00-14-244/11</t>
  </si>
  <si>
    <t>RPMA.01.05.00-14-278/11</t>
  </si>
  <si>
    <t>RPMA.01.05.00-14-285/11</t>
  </si>
  <si>
    <t>RPMA.01.05.00-14-180/11</t>
  </si>
  <si>
    <t>RPMA.01.05.00-14-135/11</t>
  </si>
  <si>
    <t>RPMA.01.05.00-14-041/11</t>
  </si>
  <si>
    <t>RPMA.01.05.00-14-214/11</t>
  </si>
  <si>
    <t>RPMA.01.05.00-14-253/11</t>
  </si>
  <si>
    <t>RPMA.01.05.00-14-085/11</t>
  </si>
  <si>
    <t>RPMA.01.05.00-14-108/11</t>
  </si>
  <si>
    <t>RPMA.01.05.00-14-316/11</t>
  </si>
  <si>
    <t>RPMA.01.05.00-14-307/11</t>
  </si>
  <si>
    <t>RPMA.01.05.00-14-353/11</t>
  </si>
  <si>
    <t>RPMA.01.05.00-14-171/11</t>
  </si>
  <si>
    <t>RPMA.01.05.00-14-292/11</t>
  </si>
  <si>
    <t>RPMA.01.05.00-14-096/11</t>
  </si>
  <si>
    <t>RPMA.01.05.00-14-148/11</t>
  </si>
  <si>
    <t>RPMA.01.05.00-14-332/11</t>
  </si>
  <si>
    <t>RPMA.01.05.00-14-051/11</t>
  </si>
  <si>
    <t>RPMA.01.05.00-14-254/11</t>
  </si>
  <si>
    <t>RPMA.01.05.00-14-325/11</t>
  </si>
  <si>
    <t>RPMA.01.05.00-14-294/11</t>
  </si>
  <si>
    <t>RPMA.01.05.00-14-252/11</t>
  </si>
  <si>
    <t>RPMA.01.05.00-14-282/11</t>
  </si>
  <si>
    <t>RPMA.01.05.00-14-150/11</t>
  </si>
  <si>
    <t>RPMA.01.05.00-14-094/11</t>
  </si>
  <si>
    <t>RPMA.01.05.00-14-276/11</t>
  </si>
  <si>
    <t>RPMA.01.05.00-14-164/11</t>
  </si>
  <si>
    <t>RPMA.01.05.00-14-293/11</t>
  </si>
  <si>
    <t>RPMA.01.05.00-14-306/11</t>
  </si>
  <si>
    <t>RPMA.01.05.00-14-323/11</t>
  </si>
  <si>
    <t>RPMA.01.05.00-14-355/12</t>
  </si>
  <si>
    <t>RPMA.01.05.00-14-169/11</t>
  </si>
  <si>
    <t>RPMA.01.05.00-14-315/11</t>
  </si>
  <si>
    <t>RPMA.01.05.00-14-301/11</t>
  </si>
  <si>
    <t>RPMA.01.05.00-14-303/11</t>
  </si>
  <si>
    <t>RPMA.01.05.00-14-322/11</t>
  </si>
  <si>
    <t>RPMA.01.05.00-14-236/11</t>
  </si>
  <si>
    <t>RPMA.01.05.00-14-247/11</t>
  </si>
  <si>
    <t>RPMA.01.05.00-14-312/11</t>
  </si>
  <si>
    <t>RPMA.01.05.00-14-267/11</t>
  </si>
  <si>
    <t>RPMA.01.05.00-14-117/11</t>
  </si>
  <si>
    <t>RPMA.01.05.00-14-297/11</t>
  </si>
  <si>
    <t>RPMA.01.05.00-14-298/11</t>
  </si>
  <si>
    <t>RPMA.01.05.00-14-321/11</t>
  </si>
  <si>
    <t>RPMA.01.05.00-14-357/11</t>
  </si>
  <si>
    <t>RPMA.01.05.00-14-202/11</t>
  </si>
  <si>
    <t>RPMA.01.05.00-14-184/11</t>
  </si>
  <si>
    <t>RPMA.01.05.00-14-144/11</t>
  </si>
  <si>
    <t>RPMA.01.05.00-14-221/11</t>
  </si>
  <si>
    <t>RPMA.01.05.00-14-104/11</t>
  </si>
  <si>
    <t>RPMA.01.05.00-14-142/11</t>
  </si>
  <si>
    <t>RPMA.01.05.00-14-170/11</t>
  </si>
  <si>
    <t>RPMA.01.05.00-14-289/11</t>
  </si>
  <si>
    <t>RPMA.01.05.00-14-191/11</t>
  </si>
  <si>
    <t>RPMA.01.05.00-14-204/11</t>
  </si>
  <si>
    <t>RPMA.01.05.00-14-259/11</t>
  </si>
  <si>
    <t>RPMA.01.05.00-14-317/11</t>
  </si>
  <si>
    <t>RPMA.01.05.00-14-186/11</t>
  </si>
  <si>
    <t>RPMA.01.05.00-14-233/11</t>
  </si>
  <si>
    <t>RPMA.01.05.00-14-226/11</t>
  </si>
  <si>
    <t>RPMA.01.05.00-14-277/11</t>
  </si>
  <si>
    <t>RPMA.01.05.00-14-123/11</t>
  </si>
  <si>
    <t>RPMA.01.05.00-14-230/11</t>
  </si>
  <si>
    <t>RPMA.01.05.00-14-098/11</t>
  </si>
  <si>
    <t>RPMA.01.05.00-14-147/11</t>
  </si>
  <si>
    <t>RPMA.01.05.00-14-342/11</t>
  </si>
  <si>
    <t>RPMA.01.05.00-14-218/11</t>
  </si>
  <si>
    <t>RPMA.01.05.00-14-175/11</t>
  </si>
  <si>
    <t>RPMA.01.05.00-14-216/11</t>
  </si>
  <si>
    <t>RPMA.01.05.00-14-183/11</t>
  </si>
  <si>
    <t>RPMA.01.05.00-14-281/11</t>
  </si>
  <si>
    <t>RPMA.01.05.00-14-217/11</t>
  </si>
  <si>
    <t xml:space="preserve">Alokacja na konkurs RPOWM/1.5/3/2011 EFRR </t>
  </si>
  <si>
    <t>Zapotrzebowanie na projekty z etapu wdrażania w ramach konkursu RPOWM/1.5/3/2011</t>
  </si>
  <si>
    <t>Pozostała alokacja  środków EFRR przeznaczonych na konkurs RPOWM/1.5/3/2011</t>
  </si>
  <si>
    <t>Wartość 17 projektów ocenionych pozytywnie po proteście</t>
  </si>
  <si>
    <t>Pozostała alokacja  środków EFRR przeznaczonych na konkurs RPOWM/1.5/3/2011 po dofinansowaniu 17 projektów ocenionych pozytywnie po proteście</t>
  </si>
  <si>
    <t xml:space="preserve">Projekty ocenione w ramach procedury odwoławczej </t>
  </si>
  <si>
    <t>Zapotrzebowanie na projekty z etapu wdrażania</t>
  </si>
  <si>
    <t>Zapotrzebowanie na konkursy RPOWM/1.5/1/2013 i RPOWM/1.5/2/2013</t>
  </si>
  <si>
    <t>zmieniającej uchwałę w sprawie zatwierdzenia listy rankingowej projektów pozytywnie zweryfikowanych pod względem oceny wykonalności i merytorycznej (horyzontalnej, szczegółowej) oraz strategicznej złożonych w ramach konkursu zamkniętego bez preselekcji RPOWM/1.5/3/2011 - Priorytet I „Tworzenie warunków dla rozwoju potencjału innowacyjnego i przedsiębiorczości na Mazowszu” dla Działania 1.5 „Rozwój przedsiębiorczości” Regionalnego Programu Operacyjnego Województwa Mazowieckiego 2007-2013</t>
  </si>
  <si>
    <t xml:space="preserve">Pozostała wartość wolnych środków z EFRR po dofinansowaniu wszystkich 122 projektów ocenionych pozytywnie w ramach konkursu RPOWM/3/2011 
</t>
  </si>
  <si>
    <t>Pozostała kwota wolna EFRR  zgodnie z algorytmem przeliczania środków oraz po zabezpieczeniu wartości projektów oczekujących na podpisanie umowy w ramach Działania 1.5</t>
  </si>
  <si>
    <t>Kurs euro obowiązujący w dniu 30 maja 2013 r.</t>
  </si>
  <si>
    <t>Analiza wykorzystania alokacji EFRR w ramach konkursu dla Działania 1.5 "Rozwój przedsiębiorczości" (kurs Euro 4,2667 PLN/EURO EBC obowiązujący w dniu 30 maja 2013 r.)</t>
  </si>
  <si>
    <t>Analiza wykorzystania alokacji EFRR w ramach  Działania 1.5 "Rozwój przedsiębiorczości" (kurs Euro 4,2667 PLN/EURO EBC obowiązujący w dniu 30 maja 2013 r.)</t>
  </si>
</sst>
</file>

<file path=xl/styles.xml><?xml version="1.0" encoding="utf-8"?>
<styleSheet xmlns="http://schemas.openxmlformats.org/spreadsheetml/2006/main">
  <numFmts count="1">
    <numFmt numFmtId="165" formatCode="#,##0.0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/>
    </xf>
    <xf numFmtId="10" fontId="0" fillId="3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4"/>
  <sheetViews>
    <sheetView tabSelected="1" view="pageBreakPreview" topLeftCell="A134" zoomScale="70" zoomScaleNormal="70" zoomScaleSheetLayoutView="70" workbookViewId="0">
      <selection activeCell="J152" sqref="J152"/>
    </sheetView>
  </sheetViews>
  <sheetFormatPr defaultRowHeight="15"/>
  <cols>
    <col min="1" max="1" width="5.28515625" style="2" customWidth="1"/>
    <col min="2" max="2" width="12.7109375" style="2" customWidth="1"/>
    <col min="3" max="3" width="36.7109375" style="23" customWidth="1"/>
    <col min="4" max="4" width="18.42578125" style="2" customWidth="1"/>
    <col min="5" max="5" width="43.7109375" style="2" customWidth="1"/>
    <col min="6" max="6" width="51.42578125" style="2" customWidth="1"/>
    <col min="7" max="7" width="11.28515625" style="2" customWidth="1"/>
    <col min="8" max="8" width="17" style="2" customWidth="1"/>
    <col min="9" max="9" width="15.7109375" style="2" customWidth="1"/>
    <col min="10" max="10" width="14" style="2" customWidth="1"/>
    <col min="11" max="11" width="14.42578125" style="2" customWidth="1"/>
    <col min="12" max="13" width="16.42578125" style="2" customWidth="1"/>
    <col min="14" max="15" width="14.7109375" style="2" customWidth="1"/>
    <col min="16" max="16" width="15.5703125" style="21" customWidth="1"/>
    <col min="17" max="17" width="15.42578125" style="2" customWidth="1"/>
    <col min="18" max="18" width="14.42578125" style="14" customWidth="1"/>
    <col min="19" max="19" width="13.140625" style="2" customWidth="1"/>
    <col min="20" max="20" width="14.28515625" style="2" customWidth="1"/>
    <col min="21" max="21" width="13.7109375" style="2" customWidth="1"/>
    <col min="22" max="22" width="15" style="2" customWidth="1"/>
    <col min="23" max="23" width="13.28515625" style="2" customWidth="1"/>
    <col min="24" max="24" width="12.42578125" style="2" customWidth="1"/>
    <col min="25" max="16384" width="9.140625" style="2"/>
  </cols>
  <sheetData>
    <row r="1" spans="1:25">
      <c r="U1" s="53" t="s">
        <v>621</v>
      </c>
      <c r="V1" s="53"/>
      <c r="W1" s="53"/>
      <c r="X1" s="53"/>
    </row>
    <row r="2" spans="1:25">
      <c r="U2" s="54" t="s">
        <v>620</v>
      </c>
      <c r="V2" s="54"/>
      <c r="W2" s="54"/>
      <c r="X2" s="54"/>
    </row>
    <row r="3" spans="1:25" ht="53.25" customHeight="1">
      <c r="A3" s="55" t="s">
        <v>773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6"/>
      <c r="Q3" s="55"/>
      <c r="R3" s="55"/>
      <c r="S3" s="55"/>
      <c r="T3" s="55"/>
      <c r="U3" s="55"/>
      <c r="V3" s="55"/>
      <c r="W3" s="55"/>
      <c r="X3" s="55"/>
    </row>
    <row r="4" spans="1:25" ht="102">
      <c r="A4" s="18" t="s">
        <v>0</v>
      </c>
      <c r="B4" s="18" t="s">
        <v>1</v>
      </c>
      <c r="C4" s="24" t="s">
        <v>643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22" t="s">
        <v>14</v>
      </c>
      <c r="Q4" s="18" t="s">
        <v>622</v>
      </c>
      <c r="R4" s="18" t="s">
        <v>15</v>
      </c>
      <c r="S4" s="18" t="s">
        <v>16</v>
      </c>
      <c r="T4" s="18" t="s">
        <v>17</v>
      </c>
      <c r="U4" s="18" t="s">
        <v>18</v>
      </c>
      <c r="V4" s="18" t="s">
        <v>19</v>
      </c>
      <c r="W4" s="18" t="s">
        <v>20</v>
      </c>
      <c r="X4" s="18" t="s">
        <v>21</v>
      </c>
    </row>
    <row r="5" spans="1:25" ht="45">
      <c r="A5" s="3">
        <v>1</v>
      </c>
      <c r="B5" s="1" t="s">
        <v>399</v>
      </c>
      <c r="C5" s="25" t="s">
        <v>665</v>
      </c>
      <c r="D5" s="1" t="s">
        <v>400</v>
      </c>
      <c r="E5" s="1" t="s">
        <v>401</v>
      </c>
      <c r="F5" s="1" t="s">
        <v>402</v>
      </c>
      <c r="G5" s="1" t="s">
        <v>23</v>
      </c>
      <c r="H5" s="1" t="s">
        <v>512</v>
      </c>
      <c r="I5" s="1" t="s">
        <v>513</v>
      </c>
      <c r="J5" s="1" t="s">
        <v>501</v>
      </c>
      <c r="K5" s="1" t="s">
        <v>496</v>
      </c>
      <c r="L5" s="4">
        <v>1263210</v>
      </c>
      <c r="M5" s="4">
        <v>1027000</v>
      </c>
      <c r="N5" s="4">
        <v>399811.1</v>
      </c>
      <c r="O5" s="4">
        <v>70554.899999999994</v>
      </c>
      <c r="P5" s="4">
        <v>470366</v>
      </c>
      <c r="Q5" s="5">
        <v>0.45800000000000002</v>
      </c>
      <c r="R5" s="4">
        <v>80</v>
      </c>
      <c r="S5" s="6">
        <v>69</v>
      </c>
      <c r="T5" s="4">
        <v>35</v>
      </c>
      <c r="U5" s="6">
        <v>33</v>
      </c>
      <c r="V5" s="4">
        <f t="shared" ref="V5:V41" si="0">R5+T5</f>
        <v>115</v>
      </c>
      <c r="W5" s="6">
        <f t="shared" ref="W5:W41" si="1">S5+U5</f>
        <v>102</v>
      </c>
      <c r="X5" s="5">
        <f t="shared" ref="X5:X41" si="2">W5/V5</f>
        <v>0.88695652173913042</v>
      </c>
    </row>
    <row r="6" spans="1:25" ht="60">
      <c r="A6" s="3">
        <v>2</v>
      </c>
      <c r="B6" s="1" t="s">
        <v>188</v>
      </c>
      <c r="C6" s="25" t="s">
        <v>666</v>
      </c>
      <c r="D6" s="1" t="s">
        <v>189</v>
      </c>
      <c r="E6" s="1" t="s">
        <v>190</v>
      </c>
      <c r="F6" s="1" t="s">
        <v>191</v>
      </c>
      <c r="G6" s="1" t="s">
        <v>23</v>
      </c>
      <c r="H6" s="1" t="s">
        <v>520</v>
      </c>
      <c r="I6" s="1" t="s">
        <v>556</v>
      </c>
      <c r="J6" s="1" t="s">
        <v>557</v>
      </c>
      <c r="K6" s="1" t="s">
        <v>558</v>
      </c>
      <c r="L6" s="4">
        <v>1575015</v>
      </c>
      <c r="M6" s="4">
        <v>1280500</v>
      </c>
      <c r="N6" s="4">
        <v>424921.12</v>
      </c>
      <c r="O6" s="4">
        <v>74986.080000000002</v>
      </c>
      <c r="P6" s="4">
        <v>499907.2</v>
      </c>
      <c r="Q6" s="5">
        <v>0.39040000000000002</v>
      </c>
      <c r="R6" s="4">
        <v>80</v>
      </c>
      <c r="S6" s="6">
        <v>71.5</v>
      </c>
      <c r="T6" s="4">
        <v>35</v>
      </c>
      <c r="U6" s="6">
        <v>28.5</v>
      </c>
      <c r="V6" s="4">
        <f t="shared" si="0"/>
        <v>115</v>
      </c>
      <c r="W6" s="6">
        <f t="shared" si="1"/>
        <v>100</v>
      </c>
      <c r="X6" s="5">
        <f t="shared" si="2"/>
        <v>0.86956521739130432</v>
      </c>
    </row>
    <row r="7" spans="1:25" ht="75">
      <c r="A7" s="3">
        <v>3</v>
      </c>
      <c r="B7" s="1" t="s">
        <v>435</v>
      </c>
      <c r="C7" s="25" t="s">
        <v>667</v>
      </c>
      <c r="D7" s="1" t="s">
        <v>436</v>
      </c>
      <c r="E7" s="1" t="s">
        <v>437</v>
      </c>
      <c r="F7" s="1" t="s">
        <v>438</v>
      </c>
      <c r="G7" s="1" t="s">
        <v>23</v>
      </c>
      <c r="H7" s="1" t="s">
        <v>512</v>
      </c>
      <c r="I7" s="1" t="s">
        <v>513</v>
      </c>
      <c r="J7" s="1" t="s">
        <v>501</v>
      </c>
      <c r="K7" s="1" t="s">
        <v>496</v>
      </c>
      <c r="L7" s="4">
        <v>1125340</v>
      </c>
      <c r="M7" s="4">
        <v>858000</v>
      </c>
      <c r="N7" s="4">
        <v>284427</v>
      </c>
      <c r="O7" s="4">
        <v>50193</v>
      </c>
      <c r="P7" s="4">
        <v>334620</v>
      </c>
      <c r="Q7" s="5">
        <v>0.39</v>
      </c>
      <c r="R7" s="4">
        <v>80</v>
      </c>
      <c r="S7" s="6">
        <v>67</v>
      </c>
      <c r="T7" s="4">
        <v>35</v>
      </c>
      <c r="U7" s="6">
        <v>32</v>
      </c>
      <c r="V7" s="4">
        <f t="shared" si="0"/>
        <v>115</v>
      </c>
      <c r="W7" s="6">
        <f t="shared" si="1"/>
        <v>99</v>
      </c>
      <c r="X7" s="5">
        <f t="shared" si="2"/>
        <v>0.86086956521739133</v>
      </c>
    </row>
    <row r="8" spans="1:25" ht="60">
      <c r="A8" s="3">
        <v>4</v>
      </c>
      <c r="B8" s="1" t="s">
        <v>415</v>
      </c>
      <c r="C8" s="25" t="s">
        <v>668</v>
      </c>
      <c r="D8" s="1" t="s">
        <v>416</v>
      </c>
      <c r="E8" s="1" t="s">
        <v>417</v>
      </c>
      <c r="F8" s="1" t="s">
        <v>418</v>
      </c>
      <c r="G8" s="1" t="s">
        <v>23</v>
      </c>
      <c r="H8" s="1" t="s">
        <v>600</v>
      </c>
      <c r="I8" s="1" t="s">
        <v>601</v>
      </c>
      <c r="J8" s="1" t="s">
        <v>600</v>
      </c>
      <c r="K8" s="1" t="s">
        <v>601</v>
      </c>
      <c r="L8" s="4">
        <v>1633932</v>
      </c>
      <c r="M8" s="4">
        <v>1328400</v>
      </c>
      <c r="N8" s="4">
        <v>451543.09</v>
      </c>
      <c r="O8" s="4">
        <v>79684.070000000007</v>
      </c>
      <c r="P8" s="4">
        <v>531227.16</v>
      </c>
      <c r="Q8" s="5">
        <v>0.39990000000000003</v>
      </c>
      <c r="R8" s="4">
        <v>80</v>
      </c>
      <c r="S8" s="6">
        <v>63</v>
      </c>
      <c r="T8" s="4">
        <v>35</v>
      </c>
      <c r="U8" s="6">
        <v>31.5</v>
      </c>
      <c r="V8" s="4">
        <f t="shared" si="0"/>
        <v>115</v>
      </c>
      <c r="W8" s="6">
        <f t="shared" si="1"/>
        <v>94.5</v>
      </c>
      <c r="X8" s="5">
        <f t="shared" si="2"/>
        <v>0.82173913043478264</v>
      </c>
    </row>
    <row r="9" spans="1:25" ht="45">
      <c r="A9" s="3">
        <v>5</v>
      </c>
      <c r="B9" s="1" t="s">
        <v>80</v>
      </c>
      <c r="C9" s="25" t="s">
        <v>669</v>
      </c>
      <c r="D9" s="1" t="s">
        <v>81</v>
      </c>
      <c r="E9" s="1" t="s">
        <v>82</v>
      </c>
      <c r="F9" s="1" t="s">
        <v>83</v>
      </c>
      <c r="G9" s="1" t="s">
        <v>22</v>
      </c>
      <c r="H9" s="1" t="s">
        <v>520</v>
      </c>
      <c r="I9" s="1" t="s">
        <v>521</v>
      </c>
      <c r="J9" s="1" t="s">
        <v>520</v>
      </c>
      <c r="K9" s="1" t="s">
        <v>522</v>
      </c>
      <c r="L9" s="4">
        <v>3949395.19</v>
      </c>
      <c r="M9" s="4">
        <v>3210890.4</v>
      </c>
      <c r="N9" s="4">
        <v>499999.85</v>
      </c>
      <c r="O9" s="4">
        <v>88235.27</v>
      </c>
      <c r="P9" s="4">
        <v>588235.12</v>
      </c>
      <c r="Q9" s="5">
        <v>0.18319999960135669</v>
      </c>
      <c r="R9" s="4">
        <v>80</v>
      </c>
      <c r="S9" s="6">
        <v>61</v>
      </c>
      <c r="T9" s="4">
        <v>35</v>
      </c>
      <c r="U9" s="6">
        <v>31</v>
      </c>
      <c r="V9" s="4">
        <f t="shared" si="0"/>
        <v>115</v>
      </c>
      <c r="W9" s="6">
        <f t="shared" si="1"/>
        <v>92</v>
      </c>
      <c r="X9" s="5">
        <f t="shared" si="2"/>
        <v>0.8</v>
      </c>
    </row>
    <row r="10" spans="1:25" ht="30">
      <c r="A10" s="3">
        <v>6</v>
      </c>
      <c r="B10" s="1" t="s">
        <v>220</v>
      </c>
      <c r="C10" s="25" t="s">
        <v>670</v>
      </c>
      <c r="D10" s="1" t="s">
        <v>221</v>
      </c>
      <c r="E10" s="1" t="s">
        <v>222</v>
      </c>
      <c r="F10" s="1" t="s">
        <v>223</v>
      </c>
      <c r="G10" s="1" t="s">
        <v>23</v>
      </c>
      <c r="H10" s="1" t="s">
        <v>501</v>
      </c>
      <c r="I10" s="1" t="s">
        <v>496</v>
      </c>
      <c r="J10" s="1" t="s">
        <v>501</v>
      </c>
      <c r="K10" s="1" t="s">
        <v>496</v>
      </c>
      <c r="L10" s="4">
        <v>1724460</v>
      </c>
      <c r="M10" s="4">
        <v>1402000</v>
      </c>
      <c r="N10" s="4">
        <v>464763</v>
      </c>
      <c r="O10" s="4">
        <v>82017</v>
      </c>
      <c r="P10" s="4">
        <v>546780</v>
      </c>
      <c r="Q10" s="5">
        <v>0.39</v>
      </c>
      <c r="R10" s="4">
        <v>80</v>
      </c>
      <c r="S10" s="6">
        <v>62</v>
      </c>
      <c r="T10" s="4">
        <v>35</v>
      </c>
      <c r="U10" s="6">
        <v>30</v>
      </c>
      <c r="V10" s="4">
        <f t="shared" si="0"/>
        <v>115</v>
      </c>
      <c r="W10" s="6">
        <f t="shared" si="1"/>
        <v>92</v>
      </c>
      <c r="X10" s="5">
        <f t="shared" si="2"/>
        <v>0.8</v>
      </c>
    </row>
    <row r="11" spans="1:25" ht="45">
      <c r="A11" s="3">
        <v>7</v>
      </c>
      <c r="B11" s="1" t="s">
        <v>224</v>
      </c>
      <c r="C11" s="25" t="s">
        <v>671</v>
      </c>
      <c r="D11" s="1" t="s">
        <v>225</v>
      </c>
      <c r="E11" s="1" t="s">
        <v>226</v>
      </c>
      <c r="F11" s="1" t="s">
        <v>227</v>
      </c>
      <c r="G11" s="1" t="s">
        <v>23</v>
      </c>
      <c r="H11" s="1" t="s">
        <v>512</v>
      </c>
      <c r="I11" s="1" t="s">
        <v>513</v>
      </c>
      <c r="J11" s="1" t="s">
        <v>512</v>
      </c>
      <c r="K11" s="1" t="s">
        <v>513</v>
      </c>
      <c r="L11" s="4">
        <v>1210000</v>
      </c>
      <c r="M11" s="4">
        <v>1210000</v>
      </c>
      <c r="N11" s="4">
        <v>499953.85</v>
      </c>
      <c r="O11" s="4">
        <v>88227.15</v>
      </c>
      <c r="P11" s="4">
        <v>588181</v>
      </c>
      <c r="Q11" s="5">
        <v>0.48609999999999998</v>
      </c>
      <c r="R11" s="4">
        <v>80</v>
      </c>
      <c r="S11" s="6">
        <v>60</v>
      </c>
      <c r="T11" s="4">
        <v>35</v>
      </c>
      <c r="U11" s="6">
        <v>31</v>
      </c>
      <c r="V11" s="4">
        <f t="shared" si="0"/>
        <v>115</v>
      </c>
      <c r="W11" s="6">
        <f t="shared" si="1"/>
        <v>91</v>
      </c>
      <c r="X11" s="5">
        <f t="shared" si="2"/>
        <v>0.79130434782608694</v>
      </c>
    </row>
    <row r="12" spans="1:25" ht="45">
      <c r="A12" s="3">
        <v>8</v>
      </c>
      <c r="B12" s="1" t="s">
        <v>248</v>
      </c>
      <c r="C12" s="25" t="s">
        <v>672</v>
      </c>
      <c r="D12" s="1" t="s">
        <v>249</v>
      </c>
      <c r="E12" s="1" t="s">
        <v>250</v>
      </c>
      <c r="F12" s="1" t="s">
        <v>251</v>
      </c>
      <c r="G12" s="1" t="s">
        <v>23</v>
      </c>
      <c r="H12" s="1" t="s">
        <v>575</v>
      </c>
      <c r="I12" s="1" t="s">
        <v>576</v>
      </c>
      <c r="J12" s="1" t="s">
        <v>575</v>
      </c>
      <c r="K12" s="1" t="s">
        <v>576</v>
      </c>
      <c r="L12" s="4">
        <v>861000</v>
      </c>
      <c r="M12" s="4">
        <v>700000</v>
      </c>
      <c r="N12" s="4">
        <v>297500</v>
      </c>
      <c r="O12" s="4">
        <v>52500</v>
      </c>
      <c r="P12" s="4">
        <v>350000</v>
      </c>
      <c r="Q12" s="5">
        <v>0.5</v>
      </c>
      <c r="R12" s="4">
        <v>80</v>
      </c>
      <c r="S12" s="6">
        <v>57.5</v>
      </c>
      <c r="T12" s="4">
        <v>35</v>
      </c>
      <c r="U12" s="6">
        <v>33</v>
      </c>
      <c r="V12" s="4">
        <f t="shared" si="0"/>
        <v>115</v>
      </c>
      <c r="W12" s="6">
        <f t="shared" si="1"/>
        <v>90.5</v>
      </c>
      <c r="X12" s="5">
        <f t="shared" si="2"/>
        <v>0.78695652173913044</v>
      </c>
    </row>
    <row r="13" spans="1:25" ht="45">
      <c r="A13" s="3">
        <v>9</v>
      </c>
      <c r="B13" s="1" t="s">
        <v>144</v>
      </c>
      <c r="C13" s="25" t="s">
        <v>673</v>
      </c>
      <c r="D13" s="1" t="s">
        <v>145</v>
      </c>
      <c r="E13" s="1" t="s">
        <v>146</v>
      </c>
      <c r="F13" s="1" t="s">
        <v>147</v>
      </c>
      <c r="G13" s="1" t="s">
        <v>22</v>
      </c>
      <c r="H13" s="1" t="s">
        <v>501</v>
      </c>
      <c r="I13" s="1" t="s">
        <v>496</v>
      </c>
      <c r="J13" s="1" t="s">
        <v>501</v>
      </c>
      <c r="K13" s="1" t="s">
        <v>496</v>
      </c>
      <c r="L13" s="4">
        <v>298339.5</v>
      </c>
      <c r="M13" s="4">
        <v>298339.5</v>
      </c>
      <c r="N13" s="4">
        <v>101410.07</v>
      </c>
      <c r="O13" s="4">
        <v>17895.900000000001</v>
      </c>
      <c r="P13" s="4">
        <v>119305.97</v>
      </c>
      <c r="Q13" s="5">
        <v>0.39990001323994978</v>
      </c>
      <c r="R13" s="4">
        <v>80</v>
      </c>
      <c r="S13" s="6">
        <v>61</v>
      </c>
      <c r="T13" s="4">
        <v>35</v>
      </c>
      <c r="U13" s="6">
        <v>29</v>
      </c>
      <c r="V13" s="4">
        <f t="shared" si="0"/>
        <v>115</v>
      </c>
      <c r="W13" s="6">
        <f t="shared" si="1"/>
        <v>90</v>
      </c>
      <c r="X13" s="5">
        <f t="shared" si="2"/>
        <v>0.78260869565217395</v>
      </c>
    </row>
    <row r="14" spans="1:25" ht="45">
      <c r="A14" s="3">
        <v>10</v>
      </c>
      <c r="B14" s="1" t="s">
        <v>375</v>
      </c>
      <c r="C14" s="25" t="s">
        <v>674</v>
      </c>
      <c r="D14" s="1" t="s">
        <v>376</v>
      </c>
      <c r="E14" s="1" t="s">
        <v>377</v>
      </c>
      <c r="F14" s="1" t="s">
        <v>378</v>
      </c>
      <c r="G14" s="1" t="s">
        <v>23</v>
      </c>
      <c r="H14" s="1" t="s">
        <v>512</v>
      </c>
      <c r="I14" s="1" t="s">
        <v>513</v>
      </c>
      <c r="J14" s="1" t="s">
        <v>501</v>
      </c>
      <c r="K14" s="1" t="s">
        <v>496</v>
      </c>
      <c r="L14" s="4">
        <v>1827201.16</v>
      </c>
      <c r="M14" s="4">
        <v>1368529.4</v>
      </c>
      <c r="N14" s="4">
        <v>465183.67</v>
      </c>
      <c r="O14" s="4">
        <v>82091.240000000005</v>
      </c>
      <c r="P14" s="4">
        <v>547274.91</v>
      </c>
      <c r="Q14" s="5">
        <v>0.39990000214829147</v>
      </c>
      <c r="R14" s="4">
        <v>80</v>
      </c>
      <c r="S14" s="6">
        <v>60</v>
      </c>
      <c r="T14" s="4">
        <v>35</v>
      </c>
      <c r="U14" s="6">
        <v>29.5</v>
      </c>
      <c r="V14" s="4">
        <f t="shared" si="0"/>
        <v>115</v>
      </c>
      <c r="W14" s="6">
        <f t="shared" si="1"/>
        <v>89.5</v>
      </c>
      <c r="X14" s="5">
        <f t="shared" si="2"/>
        <v>0.77826086956521734</v>
      </c>
    </row>
    <row r="15" spans="1:25" ht="45">
      <c r="A15" s="30">
        <v>11</v>
      </c>
      <c r="B15" s="31" t="s">
        <v>475</v>
      </c>
      <c r="C15" s="32" t="s">
        <v>675</v>
      </c>
      <c r="D15" s="31" t="s">
        <v>476</v>
      </c>
      <c r="E15" s="31" t="s">
        <v>477</v>
      </c>
      <c r="F15" s="31" t="s">
        <v>478</v>
      </c>
      <c r="G15" s="31" t="s">
        <v>23</v>
      </c>
      <c r="H15" s="31" t="s">
        <v>512</v>
      </c>
      <c r="I15" s="31" t="s">
        <v>513</v>
      </c>
      <c r="J15" s="31" t="s">
        <v>501</v>
      </c>
      <c r="K15" s="31" t="s">
        <v>496</v>
      </c>
      <c r="L15" s="33">
        <v>1430490</v>
      </c>
      <c r="M15" s="33">
        <v>1163000</v>
      </c>
      <c r="N15" s="33">
        <v>433874.6</v>
      </c>
      <c r="O15" s="33">
        <v>76566.11</v>
      </c>
      <c r="P15" s="33">
        <v>510440.7</v>
      </c>
      <c r="Q15" s="34">
        <v>0.43890000859845224</v>
      </c>
      <c r="R15" s="35">
        <v>80</v>
      </c>
      <c r="S15" s="36">
        <v>61</v>
      </c>
      <c r="T15" s="33">
        <v>35</v>
      </c>
      <c r="U15" s="35">
        <v>28.5</v>
      </c>
      <c r="V15" s="33">
        <f>R15+T15</f>
        <v>115</v>
      </c>
      <c r="W15" s="35">
        <f>S15+U15</f>
        <v>89.5</v>
      </c>
      <c r="X15" s="34">
        <f>W15/V15</f>
        <v>0.77826086956521734</v>
      </c>
      <c r="Y15" s="20"/>
    </row>
    <row r="16" spans="1:25" ht="60">
      <c r="A16" s="3">
        <v>12</v>
      </c>
      <c r="B16" s="1" t="s">
        <v>240</v>
      </c>
      <c r="C16" s="25" t="s">
        <v>676</v>
      </c>
      <c r="D16" s="1" t="s">
        <v>241</v>
      </c>
      <c r="E16" s="1" t="s">
        <v>242</v>
      </c>
      <c r="F16" s="1" t="s">
        <v>243</v>
      </c>
      <c r="G16" s="1" t="s">
        <v>23</v>
      </c>
      <c r="H16" s="1" t="s">
        <v>501</v>
      </c>
      <c r="I16" s="1" t="s">
        <v>496</v>
      </c>
      <c r="J16" s="1" t="s">
        <v>571</v>
      </c>
      <c r="K16" s="1" t="s">
        <v>572</v>
      </c>
      <c r="L16" s="4">
        <v>469680</v>
      </c>
      <c r="M16" s="4">
        <v>466000</v>
      </c>
      <c r="N16" s="4">
        <v>155975</v>
      </c>
      <c r="O16" s="4">
        <v>27525</v>
      </c>
      <c r="P16" s="4">
        <v>183500</v>
      </c>
      <c r="Q16" s="5">
        <v>0.39460000000000001</v>
      </c>
      <c r="R16" s="19">
        <v>80</v>
      </c>
      <c r="S16" s="6">
        <v>59</v>
      </c>
      <c r="T16" s="4">
        <v>35</v>
      </c>
      <c r="U16" s="6">
        <v>30</v>
      </c>
      <c r="V16" s="4">
        <f t="shared" si="0"/>
        <v>115</v>
      </c>
      <c r="W16" s="6">
        <f t="shared" si="1"/>
        <v>89</v>
      </c>
      <c r="X16" s="5">
        <f t="shared" si="2"/>
        <v>0.77391304347826084</v>
      </c>
    </row>
    <row r="17" spans="1:25" ht="60">
      <c r="A17" s="3">
        <v>13</v>
      </c>
      <c r="B17" s="1" t="s">
        <v>284</v>
      </c>
      <c r="C17" s="25" t="s">
        <v>677</v>
      </c>
      <c r="D17" s="1" t="s">
        <v>285</v>
      </c>
      <c r="E17" s="1" t="s">
        <v>286</v>
      </c>
      <c r="F17" s="1" t="s">
        <v>287</v>
      </c>
      <c r="G17" s="1" t="s">
        <v>23</v>
      </c>
      <c r="H17" s="1" t="s">
        <v>550</v>
      </c>
      <c r="I17" s="1" t="s">
        <v>580</v>
      </c>
      <c r="J17" s="1" t="s">
        <v>550</v>
      </c>
      <c r="K17" s="1" t="s">
        <v>580</v>
      </c>
      <c r="L17" s="4">
        <v>1491431.98</v>
      </c>
      <c r="M17" s="4">
        <v>1491431.98</v>
      </c>
      <c r="N17" s="4">
        <v>499987.65</v>
      </c>
      <c r="O17" s="4">
        <v>88233.12</v>
      </c>
      <c r="P17" s="4">
        <v>588220.77</v>
      </c>
      <c r="Q17" s="5">
        <v>0.39439999804751408</v>
      </c>
      <c r="R17" s="4">
        <v>80</v>
      </c>
      <c r="S17" s="6">
        <v>61</v>
      </c>
      <c r="T17" s="4">
        <v>35</v>
      </c>
      <c r="U17" s="6">
        <v>28</v>
      </c>
      <c r="V17" s="4">
        <f t="shared" si="0"/>
        <v>115</v>
      </c>
      <c r="W17" s="6">
        <f t="shared" si="1"/>
        <v>89</v>
      </c>
      <c r="X17" s="5">
        <f t="shared" si="2"/>
        <v>0.77391304347826084</v>
      </c>
    </row>
    <row r="18" spans="1:25" ht="75">
      <c r="A18" s="3">
        <v>14</v>
      </c>
      <c r="B18" s="1" t="s">
        <v>351</v>
      </c>
      <c r="C18" s="25" t="s">
        <v>678</v>
      </c>
      <c r="D18" s="1" t="s">
        <v>352</v>
      </c>
      <c r="E18" s="1" t="s">
        <v>353</v>
      </c>
      <c r="F18" s="1" t="s">
        <v>354</v>
      </c>
      <c r="G18" s="1" t="s">
        <v>23</v>
      </c>
      <c r="H18" s="1" t="s">
        <v>499</v>
      </c>
      <c r="I18" s="1" t="s">
        <v>500</v>
      </c>
      <c r="J18" s="1" t="s">
        <v>499</v>
      </c>
      <c r="K18" s="1" t="s">
        <v>500</v>
      </c>
      <c r="L18" s="4">
        <v>610922.97</v>
      </c>
      <c r="M18" s="4">
        <v>599553.84</v>
      </c>
      <c r="N18" s="4">
        <v>254810.38</v>
      </c>
      <c r="O18" s="4">
        <v>44966.54</v>
      </c>
      <c r="P18" s="4">
        <v>299776.92</v>
      </c>
      <c r="Q18" s="5">
        <v>0.5</v>
      </c>
      <c r="R18" s="4">
        <v>80</v>
      </c>
      <c r="S18" s="6">
        <v>56</v>
      </c>
      <c r="T18" s="4">
        <v>35</v>
      </c>
      <c r="U18" s="6">
        <v>33</v>
      </c>
      <c r="V18" s="4">
        <f t="shared" si="0"/>
        <v>115</v>
      </c>
      <c r="W18" s="6">
        <f t="shared" si="1"/>
        <v>89</v>
      </c>
      <c r="X18" s="5">
        <f t="shared" si="2"/>
        <v>0.77391304347826084</v>
      </c>
    </row>
    <row r="19" spans="1:25" ht="45">
      <c r="A19" s="3">
        <v>15</v>
      </c>
      <c r="B19" s="1" t="s">
        <v>363</v>
      </c>
      <c r="C19" s="25" t="s">
        <v>679</v>
      </c>
      <c r="D19" s="1" t="s">
        <v>364</v>
      </c>
      <c r="E19" s="1" t="s">
        <v>365</v>
      </c>
      <c r="F19" s="1" t="s">
        <v>366</v>
      </c>
      <c r="G19" s="1" t="s">
        <v>23</v>
      </c>
      <c r="H19" s="1" t="s">
        <v>501</v>
      </c>
      <c r="I19" s="1" t="s">
        <v>496</v>
      </c>
      <c r="J19" s="1" t="s">
        <v>501</v>
      </c>
      <c r="K19" s="1" t="s">
        <v>496</v>
      </c>
      <c r="L19" s="4">
        <v>957615</v>
      </c>
      <c r="M19" s="4">
        <v>957615</v>
      </c>
      <c r="N19" s="4">
        <v>374427.47</v>
      </c>
      <c r="O19" s="4">
        <v>66075.44</v>
      </c>
      <c r="P19" s="4">
        <v>440502.9</v>
      </c>
      <c r="Q19" s="5">
        <v>0.46000001044261002</v>
      </c>
      <c r="R19" s="4">
        <v>80</v>
      </c>
      <c r="S19" s="6">
        <v>61</v>
      </c>
      <c r="T19" s="4">
        <v>35</v>
      </c>
      <c r="U19" s="6">
        <v>28</v>
      </c>
      <c r="V19" s="4">
        <f t="shared" si="0"/>
        <v>115</v>
      </c>
      <c r="W19" s="6">
        <f t="shared" si="1"/>
        <v>89</v>
      </c>
      <c r="X19" s="5">
        <f t="shared" si="2"/>
        <v>0.77391304347826084</v>
      </c>
    </row>
    <row r="20" spans="1:25" ht="45">
      <c r="A20" s="30">
        <v>16</v>
      </c>
      <c r="B20" s="31" t="s">
        <v>272</v>
      </c>
      <c r="C20" s="32" t="s">
        <v>680</v>
      </c>
      <c r="D20" s="31" t="s">
        <v>273</v>
      </c>
      <c r="E20" s="31" t="s">
        <v>274</v>
      </c>
      <c r="F20" s="31" t="s">
        <v>275</v>
      </c>
      <c r="G20" s="31" t="s">
        <v>23</v>
      </c>
      <c r="H20" s="31" t="s">
        <v>563</v>
      </c>
      <c r="I20" s="31" t="s">
        <v>564</v>
      </c>
      <c r="J20" s="31" t="s">
        <v>563</v>
      </c>
      <c r="K20" s="31" t="s">
        <v>564</v>
      </c>
      <c r="L20" s="33">
        <v>3020149.82</v>
      </c>
      <c r="M20" s="33">
        <v>3020149.82</v>
      </c>
      <c r="N20" s="33">
        <v>496739.14</v>
      </c>
      <c r="O20" s="33">
        <v>87659.85</v>
      </c>
      <c r="P20" s="33">
        <v>584398.99</v>
      </c>
      <c r="Q20" s="34">
        <v>0.19349999994371142</v>
      </c>
      <c r="R20" s="35">
        <v>80</v>
      </c>
      <c r="S20" s="36">
        <v>57</v>
      </c>
      <c r="T20" s="33">
        <v>35</v>
      </c>
      <c r="U20" s="35">
        <v>32</v>
      </c>
      <c r="V20" s="33">
        <f>R20+T20</f>
        <v>115</v>
      </c>
      <c r="W20" s="35">
        <f>S20+U20</f>
        <v>89</v>
      </c>
      <c r="X20" s="34">
        <f>W20/V20</f>
        <v>0.77391304347826084</v>
      </c>
      <c r="Y20" s="20"/>
    </row>
    <row r="21" spans="1:25" ht="60">
      <c r="A21" s="3">
        <v>17</v>
      </c>
      <c r="B21" s="1" t="s">
        <v>92</v>
      </c>
      <c r="C21" s="25" t="s">
        <v>681</v>
      </c>
      <c r="D21" s="1" t="s">
        <v>93</v>
      </c>
      <c r="E21" s="1" t="s">
        <v>94</v>
      </c>
      <c r="F21" s="1" t="s">
        <v>95</v>
      </c>
      <c r="G21" s="1" t="s">
        <v>23</v>
      </c>
      <c r="H21" s="1" t="s">
        <v>527</v>
      </c>
      <c r="I21" s="1" t="s">
        <v>528</v>
      </c>
      <c r="J21" s="1" t="s">
        <v>527</v>
      </c>
      <c r="K21" s="1" t="s">
        <v>528</v>
      </c>
      <c r="L21" s="4">
        <v>2597145</v>
      </c>
      <c r="M21" s="4">
        <v>2111500</v>
      </c>
      <c r="N21" s="4">
        <v>499844.84</v>
      </c>
      <c r="O21" s="4">
        <v>88207.91</v>
      </c>
      <c r="P21" s="4">
        <v>588052.75</v>
      </c>
      <c r="Q21" s="5">
        <v>0.27850000000000003</v>
      </c>
      <c r="R21" s="19">
        <v>80</v>
      </c>
      <c r="S21" s="6">
        <v>60</v>
      </c>
      <c r="T21" s="4">
        <v>35</v>
      </c>
      <c r="U21" s="6">
        <v>28.5</v>
      </c>
      <c r="V21" s="4">
        <f t="shared" si="0"/>
        <v>115</v>
      </c>
      <c r="W21" s="6">
        <f t="shared" si="1"/>
        <v>88.5</v>
      </c>
      <c r="X21" s="5">
        <f t="shared" si="2"/>
        <v>0.76956521739130435</v>
      </c>
    </row>
    <row r="22" spans="1:25" ht="45">
      <c r="A22" s="3">
        <v>18</v>
      </c>
      <c r="B22" s="1" t="s">
        <v>128</v>
      </c>
      <c r="C22" s="25" t="s">
        <v>682</v>
      </c>
      <c r="D22" s="1" t="s">
        <v>129</v>
      </c>
      <c r="E22" s="1" t="s">
        <v>130</v>
      </c>
      <c r="F22" s="1" t="s">
        <v>131</v>
      </c>
      <c r="G22" s="1" t="s">
        <v>23</v>
      </c>
      <c r="H22" s="1" t="s">
        <v>512</v>
      </c>
      <c r="I22" s="1" t="s">
        <v>513</v>
      </c>
      <c r="J22" s="1" t="s">
        <v>529</v>
      </c>
      <c r="K22" s="1" t="s">
        <v>543</v>
      </c>
      <c r="L22" s="4">
        <v>1430490</v>
      </c>
      <c r="M22" s="4">
        <v>1163000</v>
      </c>
      <c r="N22" s="4">
        <v>494275</v>
      </c>
      <c r="O22" s="4">
        <v>87225</v>
      </c>
      <c r="P22" s="4">
        <v>581500</v>
      </c>
      <c r="Q22" s="5">
        <v>0.5</v>
      </c>
      <c r="R22" s="4">
        <v>80</v>
      </c>
      <c r="S22" s="6">
        <v>60</v>
      </c>
      <c r="T22" s="4">
        <v>35</v>
      </c>
      <c r="U22" s="6">
        <v>28.5</v>
      </c>
      <c r="V22" s="4">
        <f t="shared" si="0"/>
        <v>115</v>
      </c>
      <c r="W22" s="6">
        <f t="shared" si="1"/>
        <v>88.5</v>
      </c>
      <c r="X22" s="5">
        <f t="shared" si="2"/>
        <v>0.76956521739130435</v>
      </c>
    </row>
    <row r="23" spans="1:25" ht="30">
      <c r="A23" s="3">
        <v>19</v>
      </c>
      <c r="B23" s="1" t="s">
        <v>328</v>
      </c>
      <c r="C23" s="25" t="s">
        <v>683</v>
      </c>
      <c r="D23" s="1" t="s">
        <v>329</v>
      </c>
      <c r="E23" s="1" t="s">
        <v>330</v>
      </c>
      <c r="F23" s="1" t="s">
        <v>331</v>
      </c>
      <c r="G23" s="1" t="s">
        <v>22</v>
      </c>
      <c r="H23" s="1" t="s">
        <v>550</v>
      </c>
      <c r="I23" s="1" t="s">
        <v>551</v>
      </c>
      <c r="J23" s="1" t="s">
        <v>550</v>
      </c>
      <c r="K23" s="1" t="s">
        <v>551</v>
      </c>
      <c r="L23" s="4">
        <v>1650660</v>
      </c>
      <c r="M23" s="4">
        <v>1342000</v>
      </c>
      <c r="N23" s="4">
        <v>496204.5</v>
      </c>
      <c r="O23" s="4">
        <v>87565.5</v>
      </c>
      <c r="P23" s="4">
        <v>583770</v>
      </c>
      <c r="Q23" s="5">
        <v>0.435</v>
      </c>
      <c r="R23" s="4">
        <v>80</v>
      </c>
      <c r="S23" s="6">
        <v>58</v>
      </c>
      <c r="T23" s="4">
        <v>35</v>
      </c>
      <c r="U23" s="6">
        <v>30.5</v>
      </c>
      <c r="V23" s="4">
        <f t="shared" si="0"/>
        <v>115</v>
      </c>
      <c r="W23" s="6">
        <f t="shared" si="1"/>
        <v>88.5</v>
      </c>
      <c r="X23" s="5">
        <f t="shared" si="2"/>
        <v>0.76956521739130435</v>
      </c>
    </row>
    <row r="24" spans="1:25" ht="45">
      <c r="A24" s="30">
        <v>20</v>
      </c>
      <c r="B24" s="31" t="s">
        <v>483</v>
      </c>
      <c r="C24" s="32" t="s">
        <v>684</v>
      </c>
      <c r="D24" s="31" t="s">
        <v>484</v>
      </c>
      <c r="E24" s="31" t="s">
        <v>485</v>
      </c>
      <c r="F24" s="31" t="s">
        <v>486</v>
      </c>
      <c r="G24" s="31" t="s">
        <v>22</v>
      </c>
      <c r="H24" s="31" t="s">
        <v>501</v>
      </c>
      <c r="I24" s="31" t="s">
        <v>496</v>
      </c>
      <c r="J24" s="31" t="s">
        <v>565</v>
      </c>
      <c r="K24" s="31" t="s">
        <v>496</v>
      </c>
      <c r="L24" s="33">
        <v>436650</v>
      </c>
      <c r="M24" s="33">
        <v>355000</v>
      </c>
      <c r="N24" s="33">
        <v>150875</v>
      </c>
      <c r="O24" s="33">
        <v>26625</v>
      </c>
      <c r="P24" s="33">
        <v>177500</v>
      </c>
      <c r="Q24" s="34">
        <v>0.5</v>
      </c>
      <c r="R24" s="35">
        <v>80</v>
      </c>
      <c r="S24" s="36">
        <v>57</v>
      </c>
      <c r="T24" s="33">
        <v>35</v>
      </c>
      <c r="U24" s="35">
        <v>31</v>
      </c>
      <c r="V24" s="33">
        <f>R24+T24</f>
        <v>115</v>
      </c>
      <c r="W24" s="35">
        <f>S24+U24</f>
        <v>88</v>
      </c>
      <c r="X24" s="34">
        <f>W24/V24</f>
        <v>0.76521739130434785</v>
      </c>
      <c r="Y24" s="20"/>
    </row>
    <row r="25" spans="1:25" ht="30">
      <c r="A25" s="3">
        <v>21</v>
      </c>
      <c r="B25" s="1" t="s">
        <v>88</v>
      </c>
      <c r="C25" s="25" t="s">
        <v>685</v>
      </c>
      <c r="D25" s="1" t="s">
        <v>89</v>
      </c>
      <c r="E25" s="1" t="s">
        <v>90</v>
      </c>
      <c r="F25" s="1" t="s">
        <v>91</v>
      </c>
      <c r="G25" s="1" t="s">
        <v>23</v>
      </c>
      <c r="H25" s="1" t="s">
        <v>525</v>
      </c>
      <c r="I25" s="1" t="s">
        <v>526</v>
      </c>
      <c r="J25" s="1" t="s">
        <v>525</v>
      </c>
      <c r="K25" s="1" t="s">
        <v>526</v>
      </c>
      <c r="L25" s="4">
        <v>989860.32</v>
      </c>
      <c r="M25" s="4">
        <v>858119.34</v>
      </c>
      <c r="N25" s="4">
        <v>320863.69</v>
      </c>
      <c r="O25" s="4">
        <v>56623</v>
      </c>
      <c r="P25" s="4">
        <v>377486.7</v>
      </c>
      <c r="Q25" s="5">
        <v>0.43989999106651068</v>
      </c>
      <c r="R25" s="19">
        <v>80</v>
      </c>
      <c r="S25" s="6">
        <v>59</v>
      </c>
      <c r="T25" s="4">
        <v>35</v>
      </c>
      <c r="U25" s="6">
        <v>28.5</v>
      </c>
      <c r="V25" s="4">
        <f t="shared" si="0"/>
        <v>115</v>
      </c>
      <c r="W25" s="6">
        <f t="shared" si="1"/>
        <v>87.5</v>
      </c>
      <c r="X25" s="5">
        <f t="shared" si="2"/>
        <v>0.76086956521739135</v>
      </c>
    </row>
    <row r="26" spans="1:25" ht="30">
      <c r="A26" s="3">
        <v>22</v>
      </c>
      <c r="B26" s="1" t="s">
        <v>379</v>
      </c>
      <c r="C26" s="25" t="s">
        <v>686</v>
      </c>
      <c r="D26" s="1" t="s">
        <v>380</v>
      </c>
      <c r="E26" s="1" t="s">
        <v>381</v>
      </c>
      <c r="F26" s="1" t="s">
        <v>382</v>
      </c>
      <c r="G26" s="1" t="s">
        <v>23</v>
      </c>
      <c r="H26" s="1" t="s">
        <v>550</v>
      </c>
      <c r="I26" s="1" t="s">
        <v>580</v>
      </c>
      <c r="J26" s="1" t="s">
        <v>550</v>
      </c>
      <c r="K26" s="1" t="s">
        <v>580</v>
      </c>
      <c r="L26" s="4">
        <v>2469000</v>
      </c>
      <c r="M26" s="4">
        <v>2197000.02</v>
      </c>
      <c r="N26" s="4">
        <v>499916.37</v>
      </c>
      <c r="O26" s="4">
        <v>88220.53</v>
      </c>
      <c r="P26" s="4">
        <v>588136.9</v>
      </c>
      <c r="Q26" s="5">
        <v>0.26769999756304053</v>
      </c>
      <c r="R26" s="4">
        <v>80</v>
      </c>
      <c r="S26" s="6">
        <v>60.5</v>
      </c>
      <c r="T26" s="4">
        <v>35</v>
      </c>
      <c r="U26" s="6">
        <v>27</v>
      </c>
      <c r="V26" s="4">
        <f t="shared" si="0"/>
        <v>115</v>
      </c>
      <c r="W26" s="6">
        <f t="shared" si="1"/>
        <v>87.5</v>
      </c>
      <c r="X26" s="5">
        <f t="shared" si="2"/>
        <v>0.76086956521739135</v>
      </c>
    </row>
    <row r="27" spans="1:25" ht="45">
      <c r="A27" s="3">
        <v>23</v>
      </c>
      <c r="B27" s="1" t="s">
        <v>40</v>
      </c>
      <c r="C27" s="25" t="s">
        <v>687</v>
      </c>
      <c r="D27" s="1" t="s">
        <v>41</v>
      </c>
      <c r="E27" s="1" t="s">
        <v>42</v>
      </c>
      <c r="F27" s="1" t="s">
        <v>43</v>
      </c>
      <c r="G27" s="1" t="s">
        <v>22</v>
      </c>
      <c r="H27" s="1" t="s">
        <v>507</v>
      </c>
      <c r="I27" s="1" t="s">
        <v>508</v>
      </c>
      <c r="J27" s="1" t="s">
        <v>507</v>
      </c>
      <c r="K27" s="1" t="s">
        <v>508</v>
      </c>
      <c r="L27" s="4">
        <v>1102691.8799999999</v>
      </c>
      <c r="M27" s="4">
        <v>1021011</v>
      </c>
      <c r="N27" s="4">
        <v>355822.33</v>
      </c>
      <c r="O27" s="4">
        <v>62792.18</v>
      </c>
      <c r="P27" s="4">
        <v>418614.51</v>
      </c>
      <c r="Q27" s="5">
        <v>0.41000000000000003</v>
      </c>
      <c r="R27" s="4">
        <v>80</v>
      </c>
      <c r="S27" s="6">
        <v>59</v>
      </c>
      <c r="T27" s="4">
        <v>35</v>
      </c>
      <c r="U27" s="6">
        <v>28</v>
      </c>
      <c r="V27" s="4">
        <f t="shared" si="0"/>
        <v>115</v>
      </c>
      <c r="W27" s="6">
        <f t="shared" si="1"/>
        <v>87</v>
      </c>
      <c r="X27" s="5">
        <f t="shared" si="2"/>
        <v>0.75652173913043474</v>
      </c>
    </row>
    <row r="28" spans="1:25" ht="45">
      <c r="A28" s="3">
        <v>24</v>
      </c>
      <c r="B28" s="1" t="s">
        <v>44</v>
      </c>
      <c r="C28" s="25" t="s">
        <v>688</v>
      </c>
      <c r="D28" s="1" t="s">
        <v>45</v>
      </c>
      <c r="E28" s="1" t="s">
        <v>46</v>
      </c>
      <c r="F28" s="1" t="s">
        <v>47</v>
      </c>
      <c r="G28" s="1" t="s">
        <v>23</v>
      </c>
      <c r="H28" s="1" t="s">
        <v>501</v>
      </c>
      <c r="I28" s="1" t="s">
        <v>496</v>
      </c>
      <c r="J28" s="1" t="s">
        <v>501</v>
      </c>
      <c r="K28" s="1" t="s">
        <v>496</v>
      </c>
      <c r="L28" s="4">
        <v>492302</v>
      </c>
      <c r="M28" s="4">
        <v>492302</v>
      </c>
      <c r="N28" s="4">
        <v>183911.72</v>
      </c>
      <c r="O28" s="4">
        <v>32455.01</v>
      </c>
      <c r="P28" s="4">
        <v>216366.73</v>
      </c>
      <c r="Q28" s="5">
        <v>0.43950000203127348</v>
      </c>
      <c r="R28" s="4">
        <v>80</v>
      </c>
      <c r="S28" s="6">
        <v>57.5</v>
      </c>
      <c r="T28" s="4">
        <v>35</v>
      </c>
      <c r="U28" s="6">
        <v>29</v>
      </c>
      <c r="V28" s="4">
        <f t="shared" si="0"/>
        <v>115</v>
      </c>
      <c r="W28" s="6">
        <f t="shared" si="1"/>
        <v>86.5</v>
      </c>
      <c r="X28" s="5">
        <f t="shared" si="2"/>
        <v>0.75217391304347825</v>
      </c>
    </row>
    <row r="29" spans="1:25" ht="60">
      <c r="A29" s="3">
        <v>25</v>
      </c>
      <c r="B29" s="1" t="s">
        <v>64</v>
      </c>
      <c r="C29" s="25" t="s">
        <v>689</v>
      </c>
      <c r="D29" s="1" t="s">
        <v>65</v>
      </c>
      <c r="E29" s="1" t="s">
        <v>66</v>
      </c>
      <c r="F29" s="1" t="s">
        <v>67</v>
      </c>
      <c r="G29" s="1" t="s">
        <v>23</v>
      </c>
      <c r="H29" s="1" t="s">
        <v>501</v>
      </c>
      <c r="I29" s="1" t="s">
        <v>496</v>
      </c>
      <c r="J29" s="1" t="s">
        <v>501</v>
      </c>
      <c r="K29" s="1" t="s">
        <v>496</v>
      </c>
      <c r="L29" s="4">
        <v>1165000</v>
      </c>
      <c r="M29" s="4">
        <v>1165000</v>
      </c>
      <c r="N29" s="4">
        <v>396100</v>
      </c>
      <c r="O29" s="4">
        <v>69900</v>
      </c>
      <c r="P29" s="4">
        <v>466000</v>
      </c>
      <c r="Q29" s="5">
        <v>0.4</v>
      </c>
      <c r="R29" s="4">
        <v>80</v>
      </c>
      <c r="S29" s="6">
        <v>57.5</v>
      </c>
      <c r="T29" s="4">
        <v>35</v>
      </c>
      <c r="U29" s="6">
        <v>29</v>
      </c>
      <c r="V29" s="4">
        <f t="shared" si="0"/>
        <v>115</v>
      </c>
      <c r="W29" s="6">
        <f t="shared" si="1"/>
        <v>86.5</v>
      </c>
      <c r="X29" s="5">
        <f t="shared" si="2"/>
        <v>0.75217391304347825</v>
      </c>
    </row>
    <row r="30" spans="1:25" ht="45">
      <c r="A30" s="3">
        <v>26</v>
      </c>
      <c r="B30" s="7" t="s">
        <v>276</v>
      </c>
      <c r="C30" s="26" t="s">
        <v>657</v>
      </c>
      <c r="D30" s="7" t="s">
        <v>277</v>
      </c>
      <c r="E30" s="7" t="s">
        <v>278</v>
      </c>
      <c r="F30" s="7" t="s">
        <v>279</v>
      </c>
      <c r="G30" s="7" t="s">
        <v>23</v>
      </c>
      <c r="H30" s="7" t="s">
        <v>517</v>
      </c>
      <c r="I30" s="7" t="s">
        <v>579</v>
      </c>
      <c r="J30" s="7" t="s">
        <v>501</v>
      </c>
      <c r="K30" s="7" t="s">
        <v>496</v>
      </c>
      <c r="L30" s="8">
        <v>1640082</v>
      </c>
      <c r="M30" s="8">
        <v>1333400</v>
      </c>
      <c r="N30" s="8">
        <v>424907.92</v>
      </c>
      <c r="O30" s="8">
        <v>74983.759999999995</v>
      </c>
      <c r="P30" s="8">
        <v>499891.66</v>
      </c>
      <c r="Q30" s="9">
        <v>0.37490001499925002</v>
      </c>
      <c r="R30" s="8">
        <v>80</v>
      </c>
      <c r="S30" s="10">
        <v>54</v>
      </c>
      <c r="T30" s="8">
        <v>35</v>
      </c>
      <c r="U30" s="10">
        <v>32.5</v>
      </c>
      <c r="V30" s="8">
        <f t="shared" si="0"/>
        <v>115</v>
      </c>
      <c r="W30" s="10">
        <f t="shared" si="1"/>
        <v>86.5</v>
      </c>
      <c r="X30" s="9">
        <f t="shared" si="2"/>
        <v>0.75217391304347825</v>
      </c>
    </row>
    <row r="31" spans="1:25" ht="45">
      <c r="A31" s="30">
        <v>27</v>
      </c>
      <c r="B31" s="31" t="s">
        <v>156</v>
      </c>
      <c r="C31" s="32" t="s">
        <v>690</v>
      </c>
      <c r="D31" s="31" t="s">
        <v>157</v>
      </c>
      <c r="E31" s="31" t="s">
        <v>158</v>
      </c>
      <c r="F31" s="31" t="s">
        <v>159</v>
      </c>
      <c r="G31" s="31" t="s">
        <v>22</v>
      </c>
      <c r="H31" s="31" t="s">
        <v>550</v>
      </c>
      <c r="I31" s="31" t="s">
        <v>551</v>
      </c>
      <c r="J31" s="31" t="s">
        <v>550</v>
      </c>
      <c r="K31" s="31" t="s">
        <v>551</v>
      </c>
      <c r="L31" s="33">
        <v>1746600</v>
      </c>
      <c r="M31" s="33">
        <v>1420000</v>
      </c>
      <c r="N31" s="33">
        <v>482800</v>
      </c>
      <c r="O31" s="33">
        <v>85200</v>
      </c>
      <c r="P31" s="33">
        <v>568000</v>
      </c>
      <c r="Q31" s="34">
        <v>0.4</v>
      </c>
      <c r="R31" s="35">
        <v>80</v>
      </c>
      <c r="S31" s="36">
        <v>55.5</v>
      </c>
      <c r="T31" s="33">
        <v>35</v>
      </c>
      <c r="U31" s="35">
        <v>31</v>
      </c>
      <c r="V31" s="33">
        <f>R31+T31</f>
        <v>115</v>
      </c>
      <c r="W31" s="35">
        <f>S31+U31</f>
        <v>86.5</v>
      </c>
      <c r="X31" s="34">
        <f>W31/V31</f>
        <v>0.75217391304347825</v>
      </c>
      <c r="Y31" s="20"/>
    </row>
    <row r="32" spans="1:25" ht="40.5" customHeight="1">
      <c r="A32" s="3">
        <v>28</v>
      </c>
      <c r="B32" s="1" t="s">
        <v>184</v>
      </c>
      <c r="C32" s="25" t="s">
        <v>691</v>
      </c>
      <c r="D32" s="1" t="s">
        <v>185</v>
      </c>
      <c r="E32" s="1" t="s">
        <v>186</v>
      </c>
      <c r="F32" s="1" t="s">
        <v>187</v>
      </c>
      <c r="G32" s="1" t="s">
        <v>23</v>
      </c>
      <c r="H32" s="1" t="s">
        <v>501</v>
      </c>
      <c r="I32" s="1" t="s">
        <v>496</v>
      </c>
      <c r="J32" s="1" t="s">
        <v>501</v>
      </c>
      <c r="K32" s="1" t="s">
        <v>496</v>
      </c>
      <c r="L32" s="4">
        <v>513550</v>
      </c>
      <c r="M32" s="4">
        <v>411000</v>
      </c>
      <c r="N32" s="4">
        <v>146692.07</v>
      </c>
      <c r="O32" s="4">
        <v>25886.84</v>
      </c>
      <c r="P32" s="4">
        <v>172578.9</v>
      </c>
      <c r="Q32" s="5">
        <v>0.41990002433090023</v>
      </c>
      <c r="R32" s="19">
        <v>80</v>
      </c>
      <c r="S32" s="6">
        <v>56</v>
      </c>
      <c r="T32" s="4">
        <v>35</v>
      </c>
      <c r="U32" s="6">
        <v>30</v>
      </c>
      <c r="V32" s="4">
        <f t="shared" si="0"/>
        <v>115</v>
      </c>
      <c r="W32" s="6">
        <f t="shared" si="1"/>
        <v>86</v>
      </c>
      <c r="X32" s="5">
        <f t="shared" si="2"/>
        <v>0.74782608695652175</v>
      </c>
    </row>
    <row r="33" spans="1:25" ht="45">
      <c r="A33" s="3">
        <v>29</v>
      </c>
      <c r="B33" s="1" t="s">
        <v>280</v>
      </c>
      <c r="C33" s="25" t="s">
        <v>692</v>
      </c>
      <c r="D33" s="1" t="s">
        <v>281</v>
      </c>
      <c r="E33" s="1" t="s">
        <v>282</v>
      </c>
      <c r="F33" s="1" t="s">
        <v>283</v>
      </c>
      <c r="G33" s="1" t="s">
        <v>23</v>
      </c>
      <c r="H33" s="1" t="s">
        <v>512</v>
      </c>
      <c r="I33" s="1" t="s">
        <v>513</v>
      </c>
      <c r="J33" s="1" t="s">
        <v>501</v>
      </c>
      <c r="K33" s="1" t="s">
        <v>496</v>
      </c>
      <c r="L33" s="4">
        <v>1824741.16</v>
      </c>
      <c r="M33" s="4">
        <v>1368529.4</v>
      </c>
      <c r="N33" s="4">
        <v>465183.67</v>
      </c>
      <c r="O33" s="4">
        <v>82091.240000000005</v>
      </c>
      <c r="P33" s="4">
        <v>547274.91</v>
      </c>
      <c r="Q33" s="5">
        <v>0.39990000214829147</v>
      </c>
      <c r="R33" s="4">
        <v>80</v>
      </c>
      <c r="S33" s="6">
        <v>58</v>
      </c>
      <c r="T33" s="4">
        <v>35</v>
      </c>
      <c r="U33" s="6">
        <v>28</v>
      </c>
      <c r="V33" s="4">
        <f t="shared" si="0"/>
        <v>115</v>
      </c>
      <c r="W33" s="6">
        <f t="shared" si="1"/>
        <v>86</v>
      </c>
      <c r="X33" s="5">
        <f t="shared" si="2"/>
        <v>0.74782608695652175</v>
      </c>
    </row>
    <row r="34" spans="1:25" ht="60">
      <c r="A34" s="3">
        <v>30</v>
      </c>
      <c r="B34" s="1" t="s">
        <v>355</v>
      </c>
      <c r="C34" s="25" t="s">
        <v>693</v>
      </c>
      <c r="D34" s="1" t="s">
        <v>356</v>
      </c>
      <c r="E34" s="1" t="s">
        <v>357</v>
      </c>
      <c r="F34" s="1" t="s">
        <v>358</v>
      </c>
      <c r="G34" s="1" t="s">
        <v>23</v>
      </c>
      <c r="H34" s="1" t="s">
        <v>499</v>
      </c>
      <c r="I34" s="1" t="s">
        <v>500</v>
      </c>
      <c r="J34" s="1" t="s">
        <v>499</v>
      </c>
      <c r="K34" s="1" t="s">
        <v>500</v>
      </c>
      <c r="L34" s="4">
        <v>660171.98</v>
      </c>
      <c r="M34" s="4">
        <v>658171.99</v>
      </c>
      <c r="N34" s="4">
        <v>279723.09999999998</v>
      </c>
      <c r="O34" s="4">
        <v>49362.9</v>
      </c>
      <c r="P34" s="4">
        <v>329086</v>
      </c>
      <c r="Q34" s="5">
        <v>0.50000000759679852</v>
      </c>
      <c r="R34" s="4">
        <v>80</v>
      </c>
      <c r="S34" s="6">
        <v>54</v>
      </c>
      <c r="T34" s="4">
        <v>35</v>
      </c>
      <c r="U34" s="6">
        <v>32</v>
      </c>
      <c r="V34" s="4">
        <f t="shared" si="0"/>
        <v>115</v>
      </c>
      <c r="W34" s="6">
        <f t="shared" si="1"/>
        <v>86</v>
      </c>
      <c r="X34" s="5">
        <f t="shared" si="2"/>
        <v>0.74782608695652175</v>
      </c>
    </row>
    <row r="35" spans="1:25" ht="60">
      <c r="A35" s="3">
        <v>31</v>
      </c>
      <c r="B35" s="1" t="s">
        <v>304</v>
      </c>
      <c r="C35" s="25" t="s">
        <v>694</v>
      </c>
      <c r="D35" s="1" t="s">
        <v>305</v>
      </c>
      <c r="E35" s="1" t="s">
        <v>306</v>
      </c>
      <c r="F35" s="1" t="s">
        <v>307</v>
      </c>
      <c r="G35" s="1" t="s">
        <v>23</v>
      </c>
      <c r="H35" s="1" t="s">
        <v>542</v>
      </c>
      <c r="I35" s="1" t="s">
        <v>588</v>
      </c>
      <c r="J35" s="1" t="s">
        <v>542</v>
      </c>
      <c r="K35" s="1" t="s">
        <v>588</v>
      </c>
      <c r="L35" s="4">
        <v>1177110</v>
      </c>
      <c r="M35" s="4">
        <v>957000</v>
      </c>
      <c r="N35" s="4">
        <v>324566.55</v>
      </c>
      <c r="O35" s="4">
        <v>57276.45</v>
      </c>
      <c r="P35" s="4">
        <v>381843</v>
      </c>
      <c r="Q35" s="5">
        <v>0.39900000000000002</v>
      </c>
      <c r="R35" s="4">
        <v>80</v>
      </c>
      <c r="S35" s="6">
        <v>57</v>
      </c>
      <c r="T35" s="4">
        <v>35</v>
      </c>
      <c r="U35" s="6">
        <v>28.5</v>
      </c>
      <c r="V35" s="4">
        <f t="shared" si="0"/>
        <v>115</v>
      </c>
      <c r="W35" s="6">
        <f t="shared" si="1"/>
        <v>85.5</v>
      </c>
      <c r="X35" s="5">
        <f t="shared" si="2"/>
        <v>0.74347826086956526</v>
      </c>
    </row>
    <row r="36" spans="1:25" ht="56.25" customHeight="1">
      <c r="A36" s="3">
        <v>32</v>
      </c>
      <c r="B36" s="1" t="s">
        <v>180</v>
      </c>
      <c r="C36" s="25" t="s">
        <v>695</v>
      </c>
      <c r="D36" s="1" t="s">
        <v>181</v>
      </c>
      <c r="E36" s="1" t="s">
        <v>182</v>
      </c>
      <c r="F36" s="1" t="s">
        <v>183</v>
      </c>
      <c r="G36" s="1" t="s">
        <v>23</v>
      </c>
      <c r="H36" s="1" t="s">
        <v>501</v>
      </c>
      <c r="I36" s="1" t="s">
        <v>496</v>
      </c>
      <c r="J36" s="1" t="s">
        <v>501</v>
      </c>
      <c r="K36" s="1" t="s">
        <v>496</v>
      </c>
      <c r="L36" s="4">
        <v>724186.5</v>
      </c>
      <c r="M36" s="4">
        <v>724186.5</v>
      </c>
      <c r="N36" s="4">
        <v>246161.86</v>
      </c>
      <c r="O36" s="4">
        <v>43440.33</v>
      </c>
      <c r="P36" s="4">
        <v>289602.18</v>
      </c>
      <c r="Q36" s="5">
        <v>0.39990001194443697</v>
      </c>
      <c r="R36" s="4">
        <v>80</v>
      </c>
      <c r="S36" s="6">
        <v>55</v>
      </c>
      <c r="T36" s="4">
        <v>35</v>
      </c>
      <c r="U36" s="6">
        <v>30</v>
      </c>
      <c r="V36" s="4">
        <f t="shared" si="0"/>
        <v>115</v>
      </c>
      <c r="W36" s="6">
        <f t="shared" si="1"/>
        <v>85</v>
      </c>
      <c r="X36" s="5">
        <f t="shared" si="2"/>
        <v>0.73913043478260865</v>
      </c>
    </row>
    <row r="37" spans="1:25" ht="60">
      <c r="A37" s="3">
        <v>33</v>
      </c>
      <c r="B37" s="1" t="s">
        <v>204</v>
      </c>
      <c r="C37" s="25" t="s">
        <v>696</v>
      </c>
      <c r="D37" s="1" t="s">
        <v>205</v>
      </c>
      <c r="E37" s="1" t="s">
        <v>206</v>
      </c>
      <c r="F37" s="1" t="s">
        <v>207</v>
      </c>
      <c r="G37" s="1" t="s">
        <v>22</v>
      </c>
      <c r="H37" s="1" t="s">
        <v>501</v>
      </c>
      <c r="I37" s="1" t="s">
        <v>496</v>
      </c>
      <c r="J37" s="1" t="s">
        <v>501</v>
      </c>
      <c r="K37" s="1" t="s">
        <v>496</v>
      </c>
      <c r="L37" s="4">
        <v>1405353</v>
      </c>
      <c r="M37" s="4">
        <v>1105100</v>
      </c>
      <c r="N37" s="4">
        <v>375640.07</v>
      </c>
      <c r="O37" s="4">
        <v>66289.42</v>
      </c>
      <c r="P37" s="4">
        <v>441929.49</v>
      </c>
      <c r="Q37" s="5">
        <v>0.39989999999999998</v>
      </c>
      <c r="R37" s="4">
        <v>80</v>
      </c>
      <c r="S37" s="6">
        <v>57</v>
      </c>
      <c r="T37" s="4">
        <v>35</v>
      </c>
      <c r="U37" s="6">
        <v>28</v>
      </c>
      <c r="V37" s="4">
        <f t="shared" si="0"/>
        <v>115</v>
      </c>
      <c r="W37" s="6">
        <f t="shared" si="1"/>
        <v>85</v>
      </c>
      <c r="X37" s="5">
        <f t="shared" si="2"/>
        <v>0.73913043478260865</v>
      </c>
    </row>
    <row r="38" spans="1:25" ht="57.75" customHeight="1">
      <c r="A38" s="30">
        <v>34</v>
      </c>
      <c r="B38" s="31" t="s">
        <v>624</v>
      </c>
      <c r="C38" s="32" t="s">
        <v>697</v>
      </c>
      <c r="D38" s="31" t="s">
        <v>625</v>
      </c>
      <c r="E38" s="31" t="s">
        <v>626</v>
      </c>
      <c r="F38" s="31" t="s">
        <v>627</v>
      </c>
      <c r="G38" s="31" t="s">
        <v>23</v>
      </c>
      <c r="H38" s="31" t="s">
        <v>509</v>
      </c>
      <c r="I38" s="31" t="s">
        <v>632</v>
      </c>
      <c r="J38" s="31" t="s">
        <v>509</v>
      </c>
      <c r="K38" s="31" t="s">
        <v>632</v>
      </c>
      <c r="L38" s="33">
        <v>358515.04</v>
      </c>
      <c r="M38" s="33">
        <v>317729.3</v>
      </c>
      <c r="N38" s="33">
        <v>135034.95000000001</v>
      </c>
      <c r="O38" s="33">
        <v>23829.7</v>
      </c>
      <c r="P38" s="33">
        <v>158864.65000000002</v>
      </c>
      <c r="Q38" s="34">
        <v>0.50000000000000011</v>
      </c>
      <c r="R38" s="35">
        <v>80</v>
      </c>
      <c r="S38" s="36">
        <v>59</v>
      </c>
      <c r="T38" s="33">
        <v>35</v>
      </c>
      <c r="U38" s="35">
        <v>26</v>
      </c>
      <c r="V38" s="33">
        <f>R38+T38</f>
        <v>115</v>
      </c>
      <c r="W38" s="35">
        <f>S38+U38</f>
        <v>85</v>
      </c>
      <c r="X38" s="34">
        <f>W38/V38</f>
        <v>0.73913043478260865</v>
      </c>
      <c r="Y38" s="20"/>
    </row>
    <row r="39" spans="1:25" ht="75">
      <c r="A39" s="3">
        <v>35</v>
      </c>
      <c r="B39" s="1" t="s">
        <v>208</v>
      </c>
      <c r="C39" s="25" t="s">
        <v>698</v>
      </c>
      <c r="D39" s="1" t="s">
        <v>209</v>
      </c>
      <c r="E39" s="1" t="s">
        <v>210</v>
      </c>
      <c r="F39" s="1" t="s">
        <v>211</v>
      </c>
      <c r="G39" s="1" t="s">
        <v>22</v>
      </c>
      <c r="H39" s="1" t="s">
        <v>562</v>
      </c>
      <c r="I39" s="1" t="s">
        <v>551</v>
      </c>
      <c r="J39" s="1" t="s">
        <v>550</v>
      </c>
      <c r="K39" s="1" t="s">
        <v>551</v>
      </c>
      <c r="L39" s="4">
        <v>1549800</v>
      </c>
      <c r="M39" s="4">
        <v>1260000</v>
      </c>
      <c r="N39" s="4">
        <v>439110</v>
      </c>
      <c r="O39" s="4">
        <v>77490</v>
      </c>
      <c r="P39" s="4">
        <v>516600</v>
      </c>
      <c r="Q39" s="5">
        <v>0.41</v>
      </c>
      <c r="R39" s="19">
        <v>80</v>
      </c>
      <c r="S39" s="6">
        <v>54</v>
      </c>
      <c r="T39" s="4">
        <v>35</v>
      </c>
      <c r="U39" s="6">
        <v>30.5</v>
      </c>
      <c r="V39" s="4">
        <f t="shared" si="0"/>
        <v>115</v>
      </c>
      <c r="W39" s="6">
        <f t="shared" si="1"/>
        <v>84.5</v>
      </c>
      <c r="X39" s="5">
        <f t="shared" si="2"/>
        <v>0.73478260869565215</v>
      </c>
    </row>
    <row r="40" spans="1:25" ht="30">
      <c r="A40" s="3">
        <v>36</v>
      </c>
      <c r="B40" s="1" t="s">
        <v>324</v>
      </c>
      <c r="C40" s="25" t="s">
        <v>699</v>
      </c>
      <c r="D40" s="1" t="s">
        <v>325</v>
      </c>
      <c r="E40" s="1" t="s">
        <v>326</v>
      </c>
      <c r="F40" s="1" t="s">
        <v>327</v>
      </c>
      <c r="G40" s="1" t="s">
        <v>23</v>
      </c>
      <c r="H40" s="1" t="s">
        <v>535</v>
      </c>
      <c r="I40" s="1" t="s">
        <v>594</v>
      </c>
      <c r="J40" s="1" t="s">
        <v>568</v>
      </c>
      <c r="K40" s="1" t="s">
        <v>583</v>
      </c>
      <c r="L40" s="4">
        <v>1702012.5</v>
      </c>
      <c r="M40" s="4">
        <v>1383750</v>
      </c>
      <c r="N40" s="4">
        <v>423427.5</v>
      </c>
      <c r="O40" s="4">
        <v>74722.5</v>
      </c>
      <c r="P40" s="4">
        <v>498150</v>
      </c>
      <c r="Q40" s="5">
        <v>0.36</v>
      </c>
      <c r="R40" s="4">
        <v>80</v>
      </c>
      <c r="S40" s="6">
        <v>54.5</v>
      </c>
      <c r="T40" s="4">
        <v>35</v>
      </c>
      <c r="U40" s="6">
        <v>30</v>
      </c>
      <c r="V40" s="4">
        <f t="shared" si="0"/>
        <v>115</v>
      </c>
      <c r="W40" s="6">
        <f t="shared" si="1"/>
        <v>84.5</v>
      </c>
      <c r="X40" s="5">
        <f t="shared" si="2"/>
        <v>0.73478260869565215</v>
      </c>
    </row>
    <row r="41" spans="1:25" ht="45">
      <c r="A41" s="3">
        <v>37</v>
      </c>
      <c r="B41" s="1" t="s">
        <v>32</v>
      </c>
      <c r="C41" s="25" t="s">
        <v>700</v>
      </c>
      <c r="D41" s="1" t="s">
        <v>33</v>
      </c>
      <c r="E41" s="1" t="s">
        <v>34</v>
      </c>
      <c r="F41" s="1" t="s">
        <v>35</v>
      </c>
      <c r="G41" s="1" t="s">
        <v>23</v>
      </c>
      <c r="H41" s="1" t="s">
        <v>501</v>
      </c>
      <c r="I41" s="1" t="s">
        <v>496</v>
      </c>
      <c r="J41" s="1" t="s">
        <v>501</v>
      </c>
      <c r="K41" s="1" t="s">
        <v>496</v>
      </c>
      <c r="L41" s="4">
        <v>2105760</v>
      </c>
      <c r="M41" s="4">
        <v>1712000</v>
      </c>
      <c r="N41" s="4">
        <v>499861.2</v>
      </c>
      <c r="O41" s="4">
        <v>88210.8</v>
      </c>
      <c r="P41" s="4">
        <v>588072</v>
      </c>
      <c r="Q41" s="5">
        <v>0.34350000000000003</v>
      </c>
      <c r="R41" s="4">
        <v>80</v>
      </c>
      <c r="S41" s="6">
        <v>51</v>
      </c>
      <c r="T41" s="4">
        <v>35</v>
      </c>
      <c r="U41" s="6">
        <v>33</v>
      </c>
      <c r="V41" s="4">
        <f t="shared" si="0"/>
        <v>115</v>
      </c>
      <c r="W41" s="6">
        <f t="shared" si="1"/>
        <v>84</v>
      </c>
      <c r="X41" s="5">
        <f t="shared" si="2"/>
        <v>0.73043478260869565</v>
      </c>
    </row>
    <row r="42" spans="1:25" ht="45">
      <c r="A42" s="3">
        <v>38</v>
      </c>
      <c r="B42" s="1" t="s">
        <v>52</v>
      </c>
      <c r="C42" s="25" t="s">
        <v>701</v>
      </c>
      <c r="D42" s="1" t="s">
        <v>53</v>
      </c>
      <c r="E42" s="1" t="s">
        <v>54</v>
      </c>
      <c r="F42" s="1" t="s">
        <v>55</v>
      </c>
      <c r="G42" s="1" t="s">
        <v>23</v>
      </c>
      <c r="H42" s="1" t="s">
        <v>510</v>
      </c>
      <c r="I42" s="1" t="s">
        <v>511</v>
      </c>
      <c r="J42" s="1" t="s">
        <v>495</v>
      </c>
      <c r="K42" s="1" t="s">
        <v>496</v>
      </c>
      <c r="L42" s="4">
        <v>546021.84</v>
      </c>
      <c r="M42" s="4">
        <v>443920.19</v>
      </c>
      <c r="N42" s="4">
        <v>150744.20000000001</v>
      </c>
      <c r="O42" s="4">
        <v>26601.919999999998</v>
      </c>
      <c r="P42" s="4">
        <v>177346.12</v>
      </c>
      <c r="Q42" s="5">
        <v>0.39950000922463114</v>
      </c>
      <c r="R42" s="4">
        <v>80</v>
      </c>
      <c r="S42" s="6">
        <v>56.5</v>
      </c>
      <c r="T42" s="4">
        <v>35</v>
      </c>
      <c r="U42" s="6">
        <v>27.5</v>
      </c>
      <c r="V42" s="4">
        <f t="shared" ref="V42:V78" si="3">R42+T42</f>
        <v>115</v>
      </c>
      <c r="W42" s="6">
        <f t="shared" ref="W42:W77" si="4">S42+U42</f>
        <v>84</v>
      </c>
      <c r="X42" s="5">
        <f t="shared" ref="X42:X77" si="5">W42/V42</f>
        <v>0.73043478260869565</v>
      </c>
    </row>
    <row r="43" spans="1:25" ht="45">
      <c r="A43" s="3">
        <v>39</v>
      </c>
      <c r="B43" s="1" t="s">
        <v>387</v>
      </c>
      <c r="C43" s="25" t="s">
        <v>702</v>
      </c>
      <c r="D43" s="1" t="s">
        <v>388</v>
      </c>
      <c r="E43" s="1" t="s">
        <v>389</v>
      </c>
      <c r="F43" s="1" t="s">
        <v>390</v>
      </c>
      <c r="G43" s="1" t="s">
        <v>23</v>
      </c>
      <c r="H43" s="1" t="s">
        <v>546</v>
      </c>
      <c r="I43" s="1" t="s">
        <v>554</v>
      </c>
      <c r="J43" s="1" t="s">
        <v>546</v>
      </c>
      <c r="K43" s="1" t="s">
        <v>554</v>
      </c>
      <c r="L43" s="4">
        <v>1638360</v>
      </c>
      <c r="M43" s="4">
        <v>1332000</v>
      </c>
      <c r="N43" s="4">
        <v>424914.66</v>
      </c>
      <c r="O43" s="4">
        <v>74984.94</v>
      </c>
      <c r="P43" s="4">
        <v>499899.6</v>
      </c>
      <c r="Q43" s="5">
        <v>0.37529999999999997</v>
      </c>
      <c r="R43" s="4">
        <v>80</v>
      </c>
      <c r="S43" s="6">
        <v>58</v>
      </c>
      <c r="T43" s="4">
        <v>35</v>
      </c>
      <c r="U43" s="6">
        <v>26</v>
      </c>
      <c r="V43" s="4">
        <f t="shared" si="3"/>
        <v>115</v>
      </c>
      <c r="W43" s="6">
        <f t="shared" si="4"/>
        <v>84</v>
      </c>
      <c r="X43" s="5">
        <f t="shared" si="5"/>
        <v>0.73043478260869565</v>
      </c>
    </row>
    <row r="44" spans="1:25" ht="60">
      <c r="A44" s="3">
        <v>40</v>
      </c>
      <c r="B44" s="1" t="s">
        <v>439</v>
      </c>
      <c r="C44" s="25" t="s">
        <v>703</v>
      </c>
      <c r="D44" s="1" t="s">
        <v>440</v>
      </c>
      <c r="E44" s="1" t="s">
        <v>441</v>
      </c>
      <c r="F44" s="1" t="s">
        <v>442</v>
      </c>
      <c r="G44" s="1" t="s">
        <v>23</v>
      </c>
      <c r="H44" s="1" t="s">
        <v>607</v>
      </c>
      <c r="I44" s="1" t="s">
        <v>608</v>
      </c>
      <c r="J44" s="1" t="s">
        <v>607</v>
      </c>
      <c r="K44" s="1" t="s">
        <v>609</v>
      </c>
      <c r="L44" s="4">
        <v>1217700</v>
      </c>
      <c r="M44" s="4">
        <v>990000</v>
      </c>
      <c r="N44" s="4">
        <v>328185</v>
      </c>
      <c r="O44" s="4">
        <v>57915</v>
      </c>
      <c r="P44" s="4">
        <v>386100</v>
      </c>
      <c r="Q44" s="5">
        <v>0.39</v>
      </c>
      <c r="R44" s="4">
        <v>80</v>
      </c>
      <c r="S44" s="6">
        <v>54.5</v>
      </c>
      <c r="T44" s="4">
        <v>35</v>
      </c>
      <c r="U44" s="6">
        <v>29.5</v>
      </c>
      <c r="V44" s="4">
        <f t="shared" si="3"/>
        <v>115</v>
      </c>
      <c r="W44" s="6">
        <f t="shared" si="4"/>
        <v>84</v>
      </c>
      <c r="X44" s="5">
        <f t="shared" si="5"/>
        <v>0.73043478260869565</v>
      </c>
    </row>
    <row r="45" spans="1:25" ht="45">
      <c r="A45" s="30">
        <v>41</v>
      </c>
      <c r="B45" s="31" t="s">
        <v>628</v>
      </c>
      <c r="C45" s="32" t="s">
        <v>704</v>
      </c>
      <c r="D45" s="31" t="s">
        <v>629</v>
      </c>
      <c r="E45" s="31" t="s">
        <v>630</v>
      </c>
      <c r="F45" s="31" t="s">
        <v>631</v>
      </c>
      <c r="G45" s="31" t="s">
        <v>23</v>
      </c>
      <c r="H45" s="31" t="s">
        <v>529</v>
      </c>
      <c r="I45" s="31" t="s">
        <v>633</v>
      </c>
      <c r="J45" s="31" t="s">
        <v>529</v>
      </c>
      <c r="K45" s="31" t="s">
        <v>633</v>
      </c>
      <c r="L45" s="33">
        <v>860077.5</v>
      </c>
      <c r="M45" s="33">
        <v>699250</v>
      </c>
      <c r="N45" s="33">
        <v>261400.63</v>
      </c>
      <c r="O45" s="33">
        <v>46129.52</v>
      </c>
      <c r="P45" s="33">
        <v>307530.15000000002</v>
      </c>
      <c r="Q45" s="34">
        <v>0.43980000000000002</v>
      </c>
      <c r="R45" s="35">
        <v>80</v>
      </c>
      <c r="S45" s="36">
        <v>58</v>
      </c>
      <c r="T45" s="33">
        <v>35</v>
      </c>
      <c r="U45" s="35">
        <v>26</v>
      </c>
      <c r="V45" s="33">
        <f>R45+T45</f>
        <v>115</v>
      </c>
      <c r="W45" s="35">
        <f>S45+U45</f>
        <v>84</v>
      </c>
      <c r="X45" s="34">
        <f>W45/V45</f>
        <v>0.73043478260869565</v>
      </c>
      <c r="Y45" s="20"/>
    </row>
    <row r="46" spans="1:25" ht="45">
      <c r="A46" s="3">
        <v>42</v>
      </c>
      <c r="B46" s="1" t="s">
        <v>108</v>
      </c>
      <c r="C46" s="25" t="s">
        <v>705</v>
      </c>
      <c r="D46" s="1" t="s">
        <v>109</v>
      </c>
      <c r="E46" s="1" t="s">
        <v>110</v>
      </c>
      <c r="F46" s="1" t="s">
        <v>111</v>
      </c>
      <c r="G46" s="1" t="s">
        <v>23</v>
      </c>
      <c r="H46" s="1" t="s">
        <v>536</v>
      </c>
      <c r="I46" s="1" t="s">
        <v>537</v>
      </c>
      <c r="J46" s="1" t="s">
        <v>536</v>
      </c>
      <c r="K46" s="1" t="s">
        <v>537</v>
      </c>
      <c r="L46" s="4">
        <v>1788032.92</v>
      </c>
      <c r="M46" s="4">
        <v>1453685.3</v>
      </c>
      <c r="N46" s="4">
        <v>493017.37</v>
      </c>
      <c r="O46" s="4">
        <v>87003.06</v>
      </c>
      <c r="P46" s="4">
        <v>580020.42999999993</v>
      </c>
      <c r="Q46" s="5">
        <v>0.39899999676683801</v>
      </c>
      <c r="R46" s="19">
        <v>80</v>
      </c>
      <c r="S46" s="6">
        <v>57</v>
      </c>
      <c r="T46" s="4">
        <v>35</v>
      </c>
      <c r="U46" s="6">
        <v>26.5</v>
      </c>
      <c r="V46" s="4">
        <f t="shared" si="3"/>
        <v>115</v>
      </c>
      <c r="W46" s="6">
        <f t="shared" si="4"/>
        <v>83.5</v>
      </c>
      <c r="X46" s="5">
        <f t="shared" si="5"/>
        <v>0.72608695652173916</v>
      </c>
    </row>
    <row r="47" spans="1:25" ht="75">
      <c r="A47" s="3">
        <v>43</v>
      </c>
      <c r="B47" s="1" t="s">
        <v>411</v>
      </c>
      <c r="C47" s="25" t="s">
        <v>706</v>
      </c>
      <c r="D47" s="1" t="s">
        <v>412</v>
      </c>
      <c r="E47" s="1" t="s">
        <v>413</v>
      </c>
      <c r="F47" s="1" t="s">
        <v>414</v>
      </c>
      <c r="G47" s="1" t="s">
        <v>23</v>
      </c>
      <c r="H47" s="1" t="s">
        <v>536</v>
      </c>
      <c r="I47" s="1" t="s">
        <v>537</v>
      </c>
      <c r="J47" s="1" t="s">
        <v>536</v>
      </c>
      <c r="K47" s="1" t="s">
        <v>537</v>
      </c>
      <c r="L47" s="4">
        <v>439999.99</v>
      </c>
      <c r="M47" s="4">
        <v>357723.57</v>
      </c>
      <c r="N47" s="4">
        <v>152032.51999999999</v>
      </c>
      <c r="O47" s="4">
        <v>26829.27</v>
      </c>
      <c r="P47" s="4">
        <v>178861.78999999998</v>
      </c>
      <c r="Q47" s="5">
        <v>0.50000001397727289</v>
      </c>
      <c r="R47" s="4">
        <v>80</v>
      </c>
      <c r="S47" s="6">
        <v>58</v>
      </c>
      <c r="T47" s="4">
        <v>35</v>
      </c>
      <c r="U47" s="6">
        <v>25.5</v>
      </c>
      <c r="V47" s="4">
        <f t="shared" si="3"/>
        <v>115</v>
      </c>
      <c r="W47" s="6">
        <f t="shared" si="4"/>
        <v>83.5</v>
      </c>
      <c r="X47" s="5">
        <f t="shared" si="5"/>
        <v>0.72608695652173916</v>
      </c>
    </row>
    <row r="48" spans="1:25" ht="60">
      <c r="A48" s="3">
        <v>44</v>
      </c>
      <c r="B48" s="1" t="s">
        <v>84</v>
      </c>
      <c r="C48" s="25" t="s">
        <v>707</v>
      </c>
      <c r="D48" s="1" t="s">
        <v>85</v>
      </c>
      <c r="E48" s="1" t="s">
        <v>86</v>
      </c>
      <c r="F48" s="1" t="s">
        <v>87</v>
      </c>
      <c r="G48" s="1" t="s">
        <v>23</v>
      </c>
      <c r="H48" s="1" t="s">
        <v>501</v>
      </c>
      <c r="I48" s="1" t="s">
        <v>496</v>
      </c>
      <c r="J48" s="1" t="s">
        <v>506</v>
      </c>
      <c r="K48" s="1" t="s">
        <v>505</v>
      </c>
      <c r="L48" s="4">
        <v>1205400</v>
      </c>
      <c r="M48" s="4">
        <v>1205400</v>
      </c>
      <c r="N48" s="4">
        <v>409836</v>
      </c>
      <c r="O48" s="4">
        <v>72324</v>
      </c>
      <c r="P48" s="4">
        <v>482160</v>
      </c>
      <c r="Q48" s="5">
        <v>0.4</v>
      </c>
      <c r="R48" s="4">
        <v>80</v>
      </c>
      <c r="S48" s="6">
        <v>56</v>
      </c>
      <c r="T48" s="4">
        <v>35</v>
      </c>
      <c r="U48" s="6">
        <v>26.5</v>
      </c>
      <c r="V48" s="4">
        <f t="shared" si="3"/>
        <v>115</v>
      </c>
      <c r="W48" s="6">
        <f t="shared" si="4"/>
        <v>82.5</v>
      </c>
      <c r="X48" s="5">
        <f t="shared" si="5"/>
        <v>0.71739130434782605</v>
      </c>
    </row>
    <row r="49" spans="1:25" ht="60">
      <c r="A49" s="3">
        <v>45</v>
      </c>
      <c r="B49" s="1" t="s">
        <v>192</v>
      </c>
      <c r="C49" s="25" t="s">
        <v>708</v>
      </c>
      <c r="D49" s="1" t="s">
        <v>193</v>
      </c>
      <c r="E49" s="1" t="s">
        <v>194</v>
      </c>
      <c r="F49" s="1" t="s">
        <v>195</v>
      </c>
      <c r="G49" s="1" t="s">
        <v>23</v>
      </c>
      <c r="H49" s="1" t="s">
        <v>536</v>
      </c>
      <c r="I49" s="1" t="s">
        <v>537</v>
      </c>
      <c r="J49" s="1" t="s">
        <v>536</v>
      </c>
      <c r="K49" s="1" t="s">
        <v>537</v>
      </c>
      <c r="L49" s="4">
        <v>336935.7</v>
      </c>
      <c r="M49" s="4">
        <v>277590</v>
      </c>
      <c r="N49" s="4">
        <v>117975.75</v>
      </c>
      <c r="O49" s="4">
        <v>20819.25</v>
      </c>
      <c r="P49" s="4">
        <v>138795</v>
      </c>
      <c r="Q49" s="5">
        <v>0.5</v>
      </c>
      <c r="R49" s="4">
        <v>80</v>
      </c>
      <c r="S49" s="6">
        <v>56.5</v>
      </c>
      <c r="T49" s="4">
        <v>35</v>
      </c>
      <c r="U49" s="6">
        <v>25.5</v>
      </c>
      <c r="V49" s="4">
        <f t="shared" si="3"/>
        <v>115</v>
      </c>
      <c r="W49" s="6">
        <f t="shared" si="4"/>
        <v>82</v>
      </c>
      <c r="X49" s="5">
        <f t="shared" si="5"/>
        <v>0.71304347826086956</v>
      </c>
    </row>
    <row r="50" spans="1:25" ht="60">
      <c r="A50" s="3">
        <v>46</v>
      </c>
      <c r="B50" s="1" t="s">
        <v>479</v>
      </c>
      <c r="C50" s="25" t="s">
        <v>709</v>
      </c>
      <c r="D50" s="1" t="s">
        <v>480</v>
      </c>
      <c r="E50" s="1" t="s">
        <v>481</v>
      </c>
      <c r="F50" s="1" t="s">
        <v>482</v>
      </c>
      <c r="G50" s="1" t="s">
        <v>22</v>
      </c>
      <c r="H50" s="1" t="s">
        <v>600</v>
      </c>
      <c r="I50" s="1" t="s">
        <v>614</v>
      </c>
      <c r="J50" s="1" t="s">
        <v>600</v>
      </c>
      <c r="K50" s="1" t="s">
        <v>614</v>
      </c>
      <c r="L50" s="4">
        <v>1645740</v>
      </c>
      <c r="M50" s="4">
        <v>1138000</v>
      </c>
      <c r="N50" s="4">
        <v>425128.35</v>
      </c>
      <c r="O50" s="4">
        <v>75022.649999999994</v>
      </c>
      <c r="P50" s="4">
        <v>500151</v>
      </c>
      <c r="Q50" s="5">
        <v>0.4395</v>
      </c>
      <c r="R50" s="4">
        <v>80</v>
      </c>
      <c r="S50" s="6">
        <v>54</v>
      </c>
      <c r="T50" s="4">
        <v>35</v>
      </c>
      <c r="U50" s="6">
        <v>28</v>
      </c>
      <c r="V50" s="4">
        <f t="shared" si="3"/>
        <v>115</v>
      </c>
      <c r="W50" s="6">
        <f t="shared" si="4"/>
        <v>82</v>
      </c>
      <c r="X50" s="5">
        <f t="shared" si="5"/>
        <v>0.71304347826086956</v>
      </c>
    </row>
    <row r="51" spans="1:25" ht="45">
      <c r="A51" s="3">
        <v>47</v>
      </c>
      <c r="B51" s="1" t="s">
        <v>28</v>
      </c>
      <c r="C51" s="25" t="s">
        <v>710</v>
      </c>
      <c r="D51" s="1" t="s">
        <v>29</v>
      </c>
      <c r="E51" s="1" t="s">
        <v>30</v>
      </c>
      <c r="F51" s="1" t="s">
        <v>31</v>
      </c>
      <c r="G51" s="1" t="s">
        <v>23</v>
      </c>
      <c r="H51" s="1" t="s">
        <v>502</v>
      </c>
      <c r="I51" s="1" t="s">
        <v>503</v>
      </c>
      <c r="J51" s="1" t="s">
        <v>502</v>
      </c>
      <c r="K51" s="1" t="s">
        <v>503</v>
      </c>
      <c r="L51" s="4">
        <v>1188733.5</v>
      </c>
      <c r="M51" s="4">
        <v>966450</v>
      </c>
      <c r="N51" s="4">
        <v>344611.91</v>
      </c>
      <c r="O51" s="4">
        <v>60813.87</v>
      </c>
      <c r="P51" s="4">
        <v>405425.77999999997</v>
      </c>
      <c r="Q51" s="5">
        <v>0.41950000517357333</v>
      </c>
      <c r="R51" s="4">
        <v>80</v>
      </c>
      <c r="S51" s="6">
        <v>52</v>
      </c>
      <c r="T51" s="4">
        <v>35</v>
      </c>
      <c r="U51" s="6">
        <v>29.5</v>
      </c>
      <c r="V51" s="4">
        <f t="shared" si="3"/>
        <v>115</v>
      </c>
      <c r="W51" s="6">
        <f t="shared" si="4"/>
        <v>81.5</v>
      </c>
      <c r="X51" s="5">
        <f t="shared" si="5"/>
        <v>0.70869565217391306</v>
      </c>
    </row>
    <row r="52" spans="1:25" ht="45" customHeight="1">
      <c r="A52" s="3">
        <v>48</v>
      </c>
      <c r="B52" s="1" t="s">
        <v>343</v>
      </c>
      <c r="C52" s="25" t="s">
        <v>711</v>
      </c>
      <c r="D52" s="1" t="s">
        <v>344</v>
      </c>
      <c r="E52" s="1" t="s">
        <v>345</v>
      </c>
      <c r="F52" s="1" t="s">
        <v>346</v>
      </c>
      <c r="G52" s="1" t="s">
        <v>23</v>
      </c>
      <c r="H52" s="1" t="s">
        <v>501</v>
      </c>
      <c r="I52" s="1" t="s">
        <v>496</v>
      </c>
      <c r="J52" s="1" t="s">
        <v>501</v>
      </c>
      <c r="K52" s="1" t="s">
        <v>496</v>
      </c>
      <c r="L52" s="4">
        <v>583458</v>
      </c>
      <c r="M52" s="4">
        <v>583458</v>
      </c>
      <c r="N52" s="4">
        <v>208294.51</v>
      </c>
      <c r="O52" s="4">
        <v>36757.85</v>
      </c>
      <c r="P52" s="4">
        <v>245052.36000000002</v>
      </c>
      <c r="Q52" s="5">
        <v>0.42000000000000004</v>
      </c>
      <c r="R52" s="4">
        <v>80</v>
      </c>
      <c r="S52" s="6">
        <v>50.5</v>
      </c>
      <c r="T52" s="4">
        <v>35</v>
      </c>
      <c r="U52" s="6">
        <v>31</v>
      </c>
      <c r="V52" s="4">
        <f t="shared" si="3"/>
        <v>115</v>
      </c>
      <c r="W52" s="6">
        <f t="shared" si="4"/>
        <v>81.5</v>
      </c>
      <c r="X52" s="5">
        <f t="shared" si="5"/>
        <v>0.70869565217391306</v>
      </c>
    </row>
    <row r="53" spans="1:25" ht="135">
      <c r="A53" s="3">
        <v>49</v>
      </c>
      <c r="B53" s="1" t="s">
        <v>459</v>
      </c>
      <c r="C53" s="25" t="s">
        <v>712</v>
      </c>
      <c r="D53" s="1" t="s">
        <v>460</v>
      </c>
      <c r="E53" s="1" t="s">
        <v>461</v>
      </c>
      <c r="F53" s="1" t="s">
        <v>462</v>
      </c>
      <c r="G53" s="1" t="s">
        <v>23</v>
      </c>
      <c r="H53" s="1" t="s">
        <v>610</v>
      </c>
      <c r="I53" s="1" t="s">
        <v>611</v>
      </c>
      <c r="J53" s="1" t="s">
        <v>507</v>
      </c>
      <c r="K53" s="1" t="s">
        <v>508</v>
      </c>
      <c r="L53" s="4">
        <v>392616</v>
      </c>
      <c r="M53" s="4">
        <v>312700</v>
      </c>
      <c r="N53" s="4">
        <v>132897.5</v>
      </c>
      <c r="O53" s="4">
        <v>23452.5</v>
      </c>
      <c r="P53" s="4">
        <v>156350</v>
      </c>
      <c r="Q53" s="5">
        <v>0.5</v>
      </c>
      <c r="R53" s="4">
        <v>80</v>
      </c>
      <c r="S53" s="6">
        <v>51.5</v>
      </c>
      <c r="T53" s="4">
        <v>35</v>
      </c>
      <c r="U53" s="6">
        <v>30</v>
      </c>
      <c r="V53" s="4">
        <f t="shared" si="3"/>
        <v>115</v>
      </c>
      <c r="W53" s="6">
        <f t="shared" si="4"/>
        <v>81.5</v>
      </c>
      <c r="X53" s="5">
        <f t="shared" si="5"/>
        <v>0.70869565217391306</v>
      </c>
    </row>
    <row r="54" spans="1:25" ht="45">
      <c r="A54" s="3">
        <v>50</v>
      </c>
      <c r="B54" s="1" t="s">
        <v>419</v>
      </c>
      <c r="C54" s="25" t="s">
        <v>713</v>
      </c>
      <c r="D54" s="1" t="s">
        <v>420</v>
      </c>
      <c r="E54" s="1" t="s">
        <v>421</v>
      </c>
      <c r="F54" s="1" t="s">
        <v>422</v>
      </c>
      <c r="G54" s="1" t="s">
        <v>23</v>
      </c>
      <c r="H54" s="1" t="s">
        <v>602</v>
      </c>
      <c r="I54" s="1" t="s">
        <v>603</v>
      </c>
      <c r="J54" s="1" t="s">
        <v>604</v>
      </c>
      <c r="K54" s="1" t="s">
        <v>605</v>
      </c>
      <c r="L54" s="4">
        <v>555960</v>
      </c>
      <c r="M54" s="4">
        <v>452000</v>
      </c>
      <c r="N54" s="4">
        <v>149838</v>
      </c>
      <c r="O54" s="4">
        <v>26442</v>
      </c>
      <c r="P54" s="4">
        <v>176280</v>
      </c>
      <c r="Q54" s="5">
        <v>0.39</v>
      </c>
      <c r="R54" s="4">
        <v>80</v>
      </c>
      <c r="S54" s="6">
        <v>55</v>
      </c>
      <c r="T54" s="4">
        <v>35</v>
      </c>
      <c r="U54" s="6">
        <v>26</v>
      </c>
      <c r="V54" s="4">
        <f t="shared" si="3"/>
        <v>115</v>
      </c>
      <c r="W54" s="6">
        <f t="shared" si="4"/>
        <v>81</v>
      </c>
      <c r="X54" s="5">
        <f t="shared" si="5"/>
        <v>0.70434782608695656</v>
      </c>
    </row>
    <row r="55" spans="1:25" ht="45">
      <c r="A55" s="3">
        <v>51</v>
      </c>
      <c r="B55" s="1" t="s">
        <v>232</v>
      </c>
      <c r="C55" s="25" t="s">
        <v>714</v>
      </c>
      <c r="D55" s="1" t="s">
        <v>233</v>
      </c>
      <c r="E55" s="1" t="s">
        <v>234</v>
      </c>
      <c r="F55" s="1" t="s">
        <v>235</v>
      </c>
      <c r="G55" s="1" t="s">
        <v>23</v>
      </c>
      <c r="H55" s="1" t="s">
        <v>565</v>
      </c>
      <c r="I55" s="1" t="s">
        <v>496</v>
      </c>
      <c r="J55" s="1" t="s">
        <v>566</v>
      </c>
      <c r="K55" s="1" t="s">
        <v>567</v>
      </c>
      <c r="L55" s="4">
        <v>1000000</v>
      </c>
      <c r="M55" s="4">
        <v>1000000</v>
      </c>
      <c r="N55" s="4">
        <v>356150</v>
      </c>
      <c r="O55" s="4">
        <v>62850</v>
      </c>
      <c r="P55" s="4">
        <v>419000</v>
      </c>
      <c r="Q55" s="5">
        <v>0.41899999999999998</v>
      </c>
      <c r="R55" s="4">
        <v>80</v>
      </c>
      <c r="S55" s="6">
        <v>50.5</v>
      </c>
      <c r="T55" s="4">
        <v>35</v>
      </c>
      <c r="U55" s="6">
        <v>30</v>
      </c>
      <c r="V55" s="4">
        <f t="shared" si="3"/>
        <v>115</v>
      </c>
      <c r="W55" s="6">
        <f t="shared" si="4"/>
        <v>80.5</v>
      </c>
      <c r="X55" s="5">
        <f t="shared" si="5"/>
        <v>0.7</v>
      </c>
    </row>
    <row r="56" spans="1:25" ht="75">
      <c r="A56" s="3">
        <v>52</v>
      </c>
      <c r="B56" s="1" t="s">
        <v>296</v>
      </c>
      <c r="C56" s="25" t="s">
        <v>715</v>
      </c>
      <c r="D56" s="1" t="s">
        <v>297</v>
      </c>
      <c r="E56" s="1" t="s">
        <v>298</v>
      </c>
      <c r="F56" s="1" t="s">
        <v>299</v>
      </c>
      <c r="G56" s="1" t="s">
        <v>23</v>
      </c>
      <c r="H56" s="1" t="s">
        <v>584</v>
      </c>
      <c r="I56" s="1" t="s">
        <v>585</v>
      </c>
      <c r="J56" s="1" t="s">
        <v>527</v>
      </c>
      <c r="K56" s="1" t="s">
        <v>586</v>
      </c>
      <c r="L56" s="4">
        <v>962280</v>
      </c>
      <c r="M56" s="4">
        <v>962280</v>
      </c>
      <c r="N56" s="4">
        <v>408969</v>
      </c>
      <c r="O56" s="4">
        <v>72171</v>
      </c>
      <c r="P56" s="4">
        <v>481140</v>
      </c>
      <c r="Q56" s="5">
        <v>0.5</v>
      </c>
      <c r="R56" s="4">
        <v>80</v>
      </c>
      <c r="S56" s="6">
        <v>52</v>
      </c>
      <c r="T56" s="4">
        <v>35</v>
      </c>
      <c r="U56" s="6">
        <v>28.5</v>
      </c>
      <c r="V56" s="4">
        <f t="shared" si="3"/>
        <v>115</v>
      </c>
      <c r="W56" s="6">
        <f t="shared" si="4"/>
        <v>80.5</v>
      </c>
      <c r="X56" s="5">
        <f t="shared" si="5"/>
        <v>0.7</v>
      </c>
    </row>
    <row r="57" spans="1:25" ht="45">
      <c r="A57" s="3">
        <v>53</v>
      </c>
      <c r="B57" s="1" t="s">
        <v>152</v>
      </c>
      <c r="C57" s="25" t="s">
        <v>716</v>
      </c>
      <c r="D57" s="1" t="s">
        <v>153</v>
      </c>
      <c r="E57" s="1" t="s">
        <v>154</v>
      </c>
      <c r="F57" s="1" t="s">
        <v>155</v>
      </c>
      <c r="G57" s="1" t="s">
        <v>23</v>
      </c>
      <c r="H57" s="1" t="s">
        <v>548</v>
      </c>
      <c r="I57" s="1" t="s">
        <v>549</v>
      </c>
      <c r="J57" s="1" t="s">
        <v>501</v>
      </c>
      <c r="K57" s="1" t="s">
        <v>496</v>
      </c>
      <c r="L57" s="4">
        <v>1137750.04</v>
      </c>
      <c r="M57" s="4">
        <v>939959.34</v>
      </c>
      <c r="N57" s="4">
        <v>315591.36</v>
      </c>
      <c r="O57" s="4">
        <v>55692.59</v>
      </c>
      <c r="P57" s="4">
        <v>371283.94999999995</v>
      </c>
      <c r="Q57" s="5">
        <v>0.39500001138347107</v>
      </c>
      <c r="R57" s="4">
        <v>80</v>
      </c>
      <c r="S57" s="6">
        <v>48.5</v>
      </c>
      <c r="T57" s="4">
        <v>35</v>
      </c>
      <c r="U57" s="6">
        <v>31</v>
      </c>
      <c r="V57" s="4">
        <f t="shared" si="3"/>
        <v>115</v>
      </c>
      <c r="W57" s="6">
        <f t="shared" si="4"/>
        <v>79.5</v>
      </c>
      <c r="X57" s="5">
        <f t="shared" si="5"/>
        <v>0.69130434782608696</v>
      </c>
    </row>
    <row r="58" spans="1:25" ht="45" customHeight="1">
      <c r="A58" s="3">
        <v>54</v>
      </c>
      <c r="B58" s="1" t="s">
        <v>76</v>
      </c>
      <c r="C58" s="25" t="s">
        <v>717</v>
      </c>
      <c r="D58" s="1" t="s">
        <v>77</v>
      </c>
      <c r="E58" s="1" t="s">
        <v>78</v>
      </c>
      <c r="F58" s="1" t="s">
        <v>79</v>
      </c>
      <c r="G58" s="1" t="s">
        <v>23</v>
      </c>
      <c r="H58" s="1" t="s">
        <v>517</v>
      </c>
      <c r="I58" s="1" t="s">
        <v>518</v>
      </c>
      <c r="J58" s="1" t="s">
        <v>517</v>
      </c>
      <c r="K58" s="1" t="s">
        <v>519</v>
      </c>
      <c r="L58" s="4">
        <v>1594695.7</v>
      </c>
      <c r="M58" s="4">
        <v>1176470.57</v>
      </c>
      <c r="N58" s="4">
        <v>500000</v>
      </c>
      <c r="O58" s="4">
        <v>88235.29</v>
      </c>
      <c r="P58" s="4">
        <v>588235.29</v>
      </c>
      <c r="Q58" s="5">
        <v>0.50000000425000002</v>
      </c>
      <c r="R58" s="4">
        <v>80</v>
      </c>
      <c r="S58" s="6">
        <v>52.5</v>
      </c>
      <c r="T58" s="4">
        <v>35</v>
      </c>
      <c r="U58" s="6">
        <v>27</v>
      </c>
      <c r="V58" s="4">
        <f t="shared" si="3"/>
        <v>115</v>
      </c>
      <c r="W58" s="6">
        <f t="shared" si="4"/>
        <v>79.5</v>
      </c>
      <c r="X58" s="5">
        <f t="shared" si="5"/>
        <v>0.69130434782608696</v>
      </c>
    </row>
    <row r="59" spans="1:25" ht="75">
      <c r="A59" s="3">
        <v>55</v>
      </c>
      <c r="B59" s="1" t="s">
        <v>339</v>
      </c>
      <c r="C59" s="25" t="s">
        <v>718</v>
      </c>
      <c r="D59" s="1" t="s">
        <v>340</v>
      </c>
      <c r="E59" s="1" t="s">
        <v>341</v>
      </c>
      <c r="F59" s="1" t="s">
        <v>342</v>
      </c>
      <c r="G59" s="1" t="s">
        <v>23</v>
      </c>
      <c r="H59" s="1" t="s">
        <v>542</v>
      </c>
      <c r="I59" s="1" t="s">
        <v>597</v>
      </c>
      <c r="J59" s="1" t="s">
        <v>501</v>
      </c>
      <c r="K59" s="1" t="s">
        <v>496</v>
      </c>
      <c r="L59" s="4">
        <v>740900</v>
      </c>
      <c r="M59" s="4">
        <v>740900</v>
      </c>
      <c r="N59" s="4">
        <v>251591.11</v>
      </c>
      <c r="O59" s="4">
        <v>44398.44</v>
      </c>
      <c r="P59" s="4">
        <v>295989.55</v>
      </c>
      <c r="Q59" s="5">
        <v>0.39949999999999997</v>
      </c>
      <c r="R59" s="4">
        <v>80</v>
      </c>
      <c r="S59" s="6">
        <v>55.5</v>
      </c>
      <c r="T59" s="4">
        <v>35</v>
      </c>
      <c r="U59" s="6">
        <v>24</v>
      </c>
      <c r="V59" s="4">
        <f t="shared" si="3"/>
        <v>115</v>
      </c>
      <c r="W59" s="6">
        <f t="shared" si="4"/>
        <v>79.5</v>
      </c>
      <c r="X59" s="5">
        <f t="shared" si="5"/>
        <v>0.69130434782608696</v>
      </c>
    </row>
    <row r="60" spans="1:25" ht="90">
      <c r="A60" s="3">
        <v>56</v>
      </c>
      <c r="B60" s="1" t="s">
        <v>96</v>
      </c>
      <c r="C60" s="25" t="s">
        <v>719</v>
      </c>
      <c r="D60" s="1" t="s">
        <v>97</v>
      </c>
      <c r="E60" s="1" t="s">
        <v>98</v>
      </c>
      <c r="F60" s="1" t="s">
        <v>99</v>
      </c>
      <c r="G60" s="1" t="s">
        <v>23</v>
      </c>
      <c r="H60" s="1" t="s">
        <v>531</v>
      </c>
      <c r="I60" s="1" t="s">
        <v>532</v>
      </c>
      <c r="J60" s="1" t="s">
        <v>531</v>
      </c>
      <c r="K60" s="1" t="s">
        <v>532</v>
      </c>
      <c r="L60" s="4">
        <v>487400</v>
      </c>
      <c r="M60" s="4">
        <v>487400</v>
      </c>
      <c r="N60" s="4">
        <v>161573.1</v>
      </c>
      <c r="O60" s="4">
        <v>28512.9</v>
      </c>
      <c r="P60" s="4">
        <v>190086</v>
      </c>
      <c r="Q60" s="5">
        <v>0.39</v>
      </c>
      <c r="R60" s="4">
        <v>80</v>
      </c>
      <c r="S60" s="6">
        <v>56.5</v>
      </c>
      <c r="T60" s="4">
        <v>35</v>
      </c>
      <c r="U60" s="6">
        <v>22.5</v>
      </c>
      <c r="V60" s="4">
        <f t="shared" si="3"/>
        <v>115</v>
      </c>
      <c r="W60" s="6">
        <f t="shared" si="4"/>
        <v>79</v>
      </c>
      <c r="X60" s="5">
        <f t="shared" si="5"/>
        <v>0.68695652173913047</v>
      </c>
    </row>
    <row r="61" spans="1:25" ht="75">
      <c r="A61" s="3">
        <v>57</v>
      </c>
      <c r="B61" s="1" t="s">
        <v>443</v>
      </c>
      <c r="C61" s="25" t="s">
        <v>720</v>
      </c>
      <c r="D61" s="1" t="s">
        <v>444</v>
      </c>
      <c r="E61" s="1" t="s">
        <v>445</v>
      </c>
      <c r="F61" s="1" t="s">
        <v>446</v>
      </c>
      <c r="G61" s="1" t="s">
        <v>23</v>
      </c>
      <c r="H61" s="1" t="s">
        <v>533</v>
      </c>
      <c r="I61" s="1" t="s">
        <v>534</v>
      </c>
      <c r="J61" s="1" t="s">
        <v>533</v>
      </c>
      <c r="K61" s="1" t="s">
        <v>534</v>
      </c>
      <c r="L61" s="4">
        <v>1409227.6</v>
      </c>
      <c r="M61" s="4">
        <v>1176470</v>
      </c>
      <c r="N61" s="4">
        <v>499999.75</v>
      </c>
      <c r="O61" s="4">
        <v>88235.25</v>
      </c>
      <c r="P61" s="4">
        <v>588235</v>
      </c>
      <c r="Q61" s="5">
        <v>0.5</v>
      </c>
      <c r="R61" s="4">
        <v>80</v>
      </c>
      <c r="S61" s="6">
        <v>51.5</v>
      </c>
      <c r="T61" s="4">
        <v>35</v>
      </c>
      <c r="U61" s="6">
        <v>27.5</v>
      </c>
      <c r="V61" s="4">
        <f t="shared" si="3"/>
        <v>115</v>
      </c>
      <c r="W61" s="6">
        <f t="shared" si="4"/>
        <v>79</v>
      </c>
      <c r="X61" s="5">
        <f t="shared" si="5"/>
        <v>0.68695652173913047</v>
      </c>
    </row>
    <row r="62" spans="1:25" ht="48" customHeight="1">
      <c r="A62" s="3">
        <v>58</v>
      </c>
      <c r="B62" s="1" t="s">
        <v>451</v>
      </c>
      <c r="C62" s="25" t="s">
        <v>721</v>
      </c>
      <c r="D62" s="1" t="s">
        <v>452</v>
      </c>
      <c r="E62" s="1" t="s">
        <v>453</v>
      </c>
      <c r="F62" s="1" t="s">
        <v>454</v>
      </c>
      <c r="G62" s="1" t="s">
        <v>23</v>
      </c>
      <c r="H62" s="1" t="s">
        <v>501</v>
      </c>
      <c r="I62" s="1" t="s">
        <v>496</v>
      </c>
      <c r="J62" s="1" t="s">
        <v>501</v>
      </c>
      <c r="K62" s="1" t="s">
        <v>496</v>
      </c>
      <c r="L62" s="4">
        <v>1466300.01</v>
      </c>
      <c r="M62" s="4">
        <v>1466300.01</v>
      </c>
      <c r="N62" s="4">
        <v>497295.64</v>
      </c>
      <c r="O62" s="4">
        <v>87758.06</v>
      </c>
      <c r="P62" s="4">
        <v>585053.69999999995</v>
      </c>
      <c r="Q62" s="5">
        <v>0.39899999727886515</v>
      </c>
      <c r="R62" s="4">
        <v>80</v>
      </c>
      <c r="S62" s="6">
        <v>53</v>
      </c>
      <c r="T62" s="4">
        <v>35</v>
      </c>
      <c r="U62" s="6">
        <v>26</v>
      </c>
      <c r="V62" s="4">
        <f t="shared" si="3"/>
        <v>115</v>
      </c>
      <c r="W62" s="6">
        <f t="shared" si="4"/>
        <v>79</v>
      </c>
      <c r="X62" s="5">
        <f t="shared" si="5"/>
        <v>0.68695652173913047</v>
      </c>
    </row>
    <row r="63" spans="1:25" ht="45.75" customHeight="1">
      <c r="A63" s="3">
        <v>59</v>
      </c>
      <c r="B63" s="1" t="s">
        <v>463</v>
      </c>
      <c r="C63" s="25" t="s">
        <v>722</v>
      </c>
      <c r="D63" s="1" t="s">
        <v>464</v>
      </c>
      <c r="E63" s="1" t="s">
        <v>465</v>
      </c>
      <c r="F63" s="1" t="s">
        <v>466</v>
      </c>
      <c r="G63" s="1" t="s">
        <v>23</v>
      </c>
      <c r="H63" s="1" t="s">
        <v>512</v>
      </c>
      <c r="I63" s="1" t="s">
        <v>513</v>
      </c>
      <c r="J63" s="1" t="s">
        <v>612</v>
      </c>
      <c r="K63" s="1" t="s">
        <v>613</v>
      </c>
      <c r="L63" s="4">
        <v>1412040</v>
      </c>
      <c r="M63" s="4">
        <v>1148000</v>
      </c>
      <c r="N63" s="4">
        <v>487900</v>
      </c>
      <c r="O63" s="4">
        <v>86100</v>
      </c>
      <c r="P63" s="4">
        <v>574000</v>
      </c>
      <c r="Q63" s="5">
        <v>0.5</v>
      </c>
      <c r="R63" s="4">
        <v>80</v>
      </c>
      <c r="S63" s="6">
        <v>48</v>
      </c>
      <c r="T63" s="4">
        <v>35</v>
      </c>
      <c r="U63" s="6">
        <v>31</v>
      </c>
      <c r="V63" s="4">
        <f t="shared" si="3"/>
        <v>115</v>
      </c>
      <c r="W63" s="6">
        <f t="shared" si="4"/>
        <v>79</v>
      </c>
      <c r="X63" s="5">
        <f t="shared" si="5"/>
        <v>0.68695652173913047</v>
      </c>
    </row>
    <row r="64" spans="1:25" ht="75">
      <c r="A64" s="30">
        <v>60</v>
      </c>
      <c r="B64" s="31" t="s">
        <v>636</v>
      </c>
      <c r="C64" s="32" t="s">
        <v>723</v>
      </c>
      <c r="D64" s="37" t="s">
        <v>637</v>
      </c>
      <c r="E64" s="31" t="s">
        <v>634</v>
      </c>
      <c r="F64" s="31" t="s">
        <v>635</v>
      </c>
      <c r="G64" s="31" t="s">
        <v>23</v>
      </c>
      <c r="H64" s="31" t="s">
        <v>575</v>
      </c>
      <c r="I64" s="31" t="s">
        <v>638</v>
      </c>
      <c r="J64" s="31" t="s">
        <v>575</v>
      </c>
      <c r="K64" s="31" t="s">
        <v>638</v>
      </c>
      <c r="L64" s="33">
        <v>366540</v>
      </c>
      <c r="M64" s="33">
        <v>366540</v>
      </c>
      <c r="N64" s="33">
        <v>124312.04</v>
      </c>
      <c r="O64" s="33">
        <v>21937.42</v>
      </c>
      <c r="P64" s="33">
        <v>146249.46</v>
      </c>
      <c r="Q64" s="34">
        <v>0.39899999999999997</v>
      </c>
      <c r="R64" s="33">
        <v>80</v>
      </c>
      <c r="S64" s="35">
        <v>55</v>
      </c>
      <c r="T64" s="33">
        <v>35</v>
      </c>
      <c r="U64" s="35">
        <v>24</v>
      </c>
      <c r="V64" s="33">
        <f t="shared" si="3"/>
        <v>115</v>
      </c>
      <c r="W64" s="35">
        <f>S64+U64</f>
        <v>79</v>
      </c>
      <c r="X64" s="34">
        <f>W64/V64</f>
        <v>0.68695652173913047</v>
      </c>
      <c r="Y64" s="20"/>
    </row>
    <row r="65" spans="1:25" ht="60">
      <c r="A65" s="3">
        <v>61</v>
      </c>
      <c r="B65" s="1" t="s">
        <v>136</v>
      </c>
      <c r="C65" s="25" t="s">
        <v>724</v>
      </c>
      <c r="D65" s="1" t="s">
        <v>137</v>
      </c>
      <c r="E65" s="1" t="s">
        <v>138</v>
      </c>
      <c r="F65" s="1" t="s">
        <v>139</v>
      </c>
      <c r="G65" s="1" t="s">
        <v>23</v>
      </c>
      <c r="H65" s="1" t="s">
        <v>546</v>
      </c>
      <c r="I65" s="1" t="s">
        <v>547</v>
      </c>
      <c r="J65" s="1" t="s">
        <v>546</v>
      </c>
      <c r="K65" s="1" t="s">
        <v>547</v>
      </c>
      <c r="L65" s="4">
        <v>1137750</v>
      </c>
      <c r="M65" s="4">
        <v>925000</v>
      </c>
      <c r="N65" s="4">
        <v>342018.75</v>
      </c>
      <c r="O65" s="4">
        <v>60356.25</v>
      </c>
      <c r="P65" s="4">
        <v>402375</v>
      </c>
      <c r="Q65" s="5">
        <v>0.435</v>
      </c>
      <c r="R65" s="4">
        <v>80</v>
      </c>
      <c r="S65" s="6">
        <v>49.5</v>
      </c>
      <c r="T65" s="4">
        <v>35</v>
      </c>
      <c r="U65" s="6">
        <v>29</v>
      </c>
      <c r="V65" s="4">
        <f t="shared" si="3"/>
        <v>115</v>
      </c>
      <c r="W65" s="6">
        <f t="shared" si="4"/>
        <v>78.5</v>
      </c>
      <c r="X65" s="5">
        <f t="shared" si="5"/>
        <v>0.68260869565217386</v>
      </c>
    </row>
    <row r="66" spans="1:25" ht="60">
      <c r="A66" s="3">
        <v>62</v>
      </c>
      <c r="B66" s="1" t="s">
        <v>391</v>
      </c>
      <c r="C66" s="25" t="s">
        <v>725</v>
      </c>
      <c r="D66" s="1" t="s">
        <v>392</v>
      </c>
      <c r="E66" s="1" t="s">
        <v>393</v>
      </c>
      <c r="F66" s="1" t="s">
        <v>394</v>
      </c>
      <c r="G66" s="1" t="s">
        <v>23</v>
      </c>
      <c r="H66" s="1" t="s">
        <v>563</v>
      </c>
      <c r="I66" s="1" t="s">
        <v>623</v>
      </c>
      <c r="J66" s="1" t="s">
        <v>563</v>
      </c>
      <c r="K66" s="1" t="s">
        <v>564</v>
      </c>
      <c r="L66" s="4">
        <v>1568250</v>
      </c>
      <c r="M66" s="4">
        <v>1275000</v>
      </c>
      <c r="N66" s="4">
        <v>487687.5</v>
      </c>
      <c r="O66" s="4">
        <v>86062.5</v>
      </c>
      <c r="P66" s="4">
        <v>573750</v>
      </c>
      <c r="Q66" s="5">
        <v>0.45</v>
      </c>
      <c r="R66" s="4">
        <v>80</v>
      </c>
      <c r="S66" s="6">
        <v>52</v>
      </c>
      <c r="T66" s="4">
        <v>35</v>
      </c>
      <c r="U66" s="6">
        <v>26.5</v>
      </c>
      <c r="V66" s="4">
        <f t="shared" si="3"/>
        <v>115</v>
      </c>
      <c r="W66" s="6">
        <f t="shared" si="4"/>
        <v>78.5</v>
      </c>
      <c r="X66" s="5">
        <f t="shared" si="5"/>
        <v>0.68260869565217386</v>
      </c>
    </row>
    <row r="67" spans="1:25" ht="60">
      <c r="A67" s="3">
        <v>63</v>
      </c>
      <c r="B67" s="1" t="s">
        <v>407</v>
      </c>
      <c r="C67" s="25" t="s">
        <v>726</v>
      </c>
      <c r="D67" s="1" t="s">
        <v>408</v>
      </c>
      <c r="E67" s="1" t="s">
        <v>409</v>
      </c>
      <c r="F67" s="1" t="s">
        <v>410</v>
      </c>
      <c r="G67" s="1" t="s">
        <v>23</v>
      </c>
      <c r="H67" s="1" t="s">
        <v>563</v>
      </c>
      <c r="I67" s="1" t="s">
        <v>564</v>
      </c>
      <c r="J67" s="1" t="s">
        <v>563</v>
      </c>
      <c r="K67" s="1" t="s">
        <v>564</v>
      </c>
      <c r="L67" s="4">
        <v>1778580</v>
      </c>
      <c r="M67" s="4">
        <v>1381000</v>
      </c>
      <c r="N67" s="4">
        <v>468366.15</v>
      </c>
      <c r="O67" s="4">
        <v>82652.850000000006</v>
      </c>
      <c r="P67" s="4">
        <v>551019</v>
      </c>
      <c r="Q67" s="5">
        <v>0.39900000000000002</v>
      </c>
      <c r="R67" s="4">
        <v>80</v>
      </c>
      <c r="S67" s="6">
        <v>57.5</v>
      </c>
      <c r="T67" s="4">
        <v>35</v>
      </c>
      <c r="U67" s="6">
        <v>21</v>
      </c>
      <c r="V67" s="4">
        <f t="shared" si="3"/>
        <v>115</v>
      </c>
      <c r="W67" s="6">
        <f t="shared" si="4"/>
        <v>78.5</v>
      </c>
      <c r="X67" s="5">
        <f t="shared" si="5"/>
        <v>0.68260869565217386</v>
      </c>
    </row>
    <row r="68" spans="1:25" ht="45">
      <c r="A68" s="3">
        <v>64</v>
      </c>
      <c r="B68" s="1" t="s">
        <v>431</v>
      </c>
      <c r="C68" s="25" t="s">
        <v>727</v>
      </c>
      <c r="D68" s="1" t="s">
        <v>432</v>
      </c>
      <c r="E68" s="1" t="s">
        <v>433</v>
      </c>
      <c r="F68" s="1" t="s">
        <v>434</v>
      </c>
      <c r="G68" s="1" t="s">
        <v>23</v>
      </c>
      <c r="H68" s="1" t="s">
        <v>523</v>
      </c>
      <c r="I68" s="1" t="s">
        <v>524</v>
      </c>
      <c r="J68" s="1" t="s">
        <v>523</v>
      </c>
      <c r="K68" s="1" t="s">
        <v>524</v>
      </c>
      <c r="L68" s="4">
        <v>1230000</v>
      </c>
      <c r="M68" s="4">
        <v>1000000</v>
      </c>
      <c r="N68" s="4">
        <v>425000</v>
      </c>
      <c r="O68" s="4">
        <v>75000</v>
      </c>
      <c r="P68" s="4">
        <v>500000</v>
      </c>
      <c r="Q68" s="5">
        <v>0.5</v>
      </c>
      <c r="R68" s="4">
        <v>80</v>
      </c>
      <c r="S68" s="6">
        <v>50.5</v>
      </c>
      <c r="T68" s="4">
        <v>35</v>
      </c>
      <c r="U68" s="6">
        <v>28</v>
      </c>
      <c r="V68" s="4">
        <f t="shared" si="3"/>
        <v>115</v>
      </c>
      <c r="W68" s="6">
        <f t="shared" si="4"/>
        <v>78.5</v>
      </c>
      <c r="X68" s="5">
        <f t="shared" si="5"/>
        <v>0.68260869565217386</v>
      </c>
    </row>
    <row r="69" spans="1:25" ht="44.25" customHeight="1">
      <c r="A69" s="3">
        <v>65</v>
      </c>
      <c r="B69" s="1" t="s">
        <v>471</v>
      </c>
      <c r="C69" s="25" t="s">
        <v>728</v>
      </c>
      <c r="D69" s="1" t="s">
        <v>472</v>
      </c>
      <c r="E69" s="1" t="s">
        <v>473</v>
      </c>
      <c r="F69" s="1" t="s">
        <v>474</v>
      </c>
      <c r="G69" s="1" t="s">
        <v>23</v>
      </c>
      <c r="H69" s="1" t="s">
        <v>497</v>
      </c>
      <c r="I69" s="1" t="s">
        <v>498</v>
      </c>
      <c r="J69" s="1" t="s">
        <v>501</v>
      </c>
      <c r="K69" s="1" t="s">
        <v>496</v>
      </c>
      <c r="L69" s="4">
        <v>1211550</v>
      </c>
      <c r="M69" s="4">
        <v>985000</v>
      </c>
      <c r="N69" s="4">
        <v>418625</v>
      </c>
      <c r="O69" s="4">
        <v>73875</v>
      </c>
      <c r="P69" s="4">
        <v>492500</v>
      </c>
      <c r="Q69" s="5">
        <v>0.5</v>
      </c>
      <c r="R69" s="4">
        <v>80</v>
      </c>
      <c r="S69" s="6">
        <v>50</v>
      </c>
      <c r="T69" s="4">
        <v>35</v>
      </c>
      <c r="U69" s="6">
        <v>28.5</v>
      </c>
      <c r="V69" s="4">
        <f t="shared" si="3"/>
        <v>115</v>
      </c>
      <c r="W69" s="6">
        <f t="shared" si="4"/>
        <v>78.5</v>
      </c>
      <c r="X69" s="5">
        <f t="shared" si="5"/>
        <v>0.68260869565217386</v>
      </c>
    </row>
    <row r="70" spans="1:25" ht="45">
      <c r="A70" s="3">
        <v>66</v>
      </c>
      <c r="B70" s="1" t="s">
        <v>244</v>
      </c>
      <c r="C70" s="25" t="s">
        <v>729</v>
      </c>
      <c r="D70" s="1" t="s">
        <v>245</v>
      </c>
      <c r="E70" s="1" t="s">
        <v>246</v>
      </c>
      <c r="F70" s="1" t="s">
        <v>247</v>
      </c>
      <c r="G70" s="1" t="s">
        <v>23</v>
      </c>
      <c r="H70" s="1" t="s">
        <v>544</v>
      </c>
      <c r="I70" s="1" t="s">
        <v>573</v>
      </c>
      <c r="J70" s="1" t="s">
        <v>501</v>
      </c>
      <c r="K70" s="1" t="s">
        <v>496</v>
      </c>
      <c r="L70" s="4">
        <v>709710</v>
      </c>
      <c r="M70" s="4">
        <v>577000</v>
      </c>
      <c r="N70" s="4">
        <v>193727.75</v>
      </c>
      <c r="O70" s="4">
        <v>34187.25</v>
      </c>
      <c r="P70" s="4">
        <v>227915</v>
      </c>
      <c r="Q70" s="5">
        <v>0.39500000000000002</v>
      </c>
      <c r="R70" s="4">
        <v>80</v>
      </c>
      <c r="S70" s="6">
        <v>58</v>
      </c>
      <c r="T70" s="4">
        <v>35</v>
      </c>
      <c r="U70" s="6">
        <v>20</v>
      </c>
      <c r="V70" s="4">
        <f t="shared" si="3"/>
        <v>115</v>
      </c>
      <c r="W70" s="6">
        <f t="shared" si="4"/>
        <v>78</v>
      </c>
      <c r="X70" s="5">
        <f t="shared" si="5"/>
        <v>0.67826086956521736</v>
      </c>
    </row>
    <row r="71" spans="1:25" ht="60">
      <c r="A71" s="3">
        <v>67</v>
      </c>
      <c r="B71" s="1" t="s">
        <v>256</v>
      </c>
      <c r="C71" s="25" t="s">
        <v>730</v>
      </c>
      <c r="D71" s="1" t="s">
        <v>257</v>
      </c>
      <c r="E71" s="1" t="s">
        <v>258</v>
      </c>
      <c r="F71" s="1" t="s">
        <v>259</v>
      </c>
      <c r="G71" s="1" t="s">
        <v>23</v>
      </c>
      <c r="H71" s="1" t="s">
        <v>499</v>
      </c>
      <c r="I71" s="1" t="s">
        <v>500</v>
      </c>
      <c r="J71" s="1" t="s">
        <v>499</v>
      </c>
      <c r="K71" s="1" t="s">
        <v>500</v>
      </c>
      <c r="L71" s="4">
        <v>316058.62</v>
      </c>
      <c r="M71" s="4">
        <v>256958.22</v>
      </c>
      <c r="N71" s="4">
        <v>109207.24</v>
      </c>
      <c r="O71" s="4">
        <v>19271.87</v>
      </c>
      <c r="P71" s="4">
        <v>128479.11</v>
      </c>
      <c r="Q71" s="5">
        <v>0.5</v>
      </c>
      <c r="R71" s="4">
        <v>80</v>
      </c>
      <c r="S71" s="6">
        <v>50.5</v>
      </c>
      <c r="T71" s="4">
        <v>35</v>
      </c>
      <c r="U71" s="6">
        <v>27.5</v>
      </c>
      <c r="V71" s="4">
        <f t="shared" si="3"/>
        <v>115</v>
      </c>
      <c r="W71" s="6">
        <f t="shared" si="4"/>
        <v>78</v>
      </c>
      <c r="X71" s="5">
        <f t="shared" si="5"/>
        <v>0.67826086956521736</v>
      </c>
    </row>
    <row r="72" spans="1:25" ht="60">
      <c r="A72" s="3">
        <v>68</v>
      </c>
      <c r="B72" s="1" t="s">
        <v>427</v>
      </c>
      <c r="C72" s="25" t="s">
        <v>731</v>
      </c>
      <c r="D72" s="1" t="s">
        <v>428</v>
      </c>
      <c r="E72" s="1" t="s">
        <v>429</v>
      </c>
      <c r="F72" s="1" t="s">
        <v>430</v>
      </c>
      <c r="G72" s="1" t="s">
        <v>23</v>
      </c>
      <c r="H72" s="1" t="s">
        <v>520</v>
      </c>
      <c r="I72" s="1" t="s">
        <v>606</v>
      </c>
      <c r="J72" s="1" t="s">
        <v>520</v>
      </c>
      <c r="K72" s="1" t="s">
        <v>606</v>
      </c>
      <c r="L72" s="4">
        <v>756081</v>
      </c>
      <c r="M72" s="4">
        <v>614700</v>
      </c>
      <c r="N72" s="4">
        <v>261247.5</v>
      </c>
      <c r="O72" s="4">
        <v>46102.5</v>
      </c>
      <c r="P72" s="4">
        <v>307350</v>
      </c>
      <c r="Q72" s="5">
        <v>0.5</v>
      </c>
      <c r="R72" s="4">
        <v>80</v>
      </c>
      <c r="S72" s="6">
        <v>51.5</v>
      </c>
      <c r="T72" s="4">
        <v>35</v>
      </c>
      <c r="U72" s="6">
        <v>26.5</v>
      </c>
      <c r="V72" s="4">
        <f t="shared" si="3"/>
        <v>115</v>
      </c>
      <c r="W72" s="6">
        <f t="shared" si="4"/>
        <v>78</v>
      </c>
      <c r="X72" s="5">
        <f t="shared" si="5"/>
        <v>0.67826086956521736</v>
      </c>
    </row>
    <row r="73" spans="1:25" ht="90">
      <c r="A73" s="30">
        <v>69</v>
      </c>
      <c r="B73" s="31" t="s">
        <v>371</v>
      </c>
      <c r="C73" s="32" t="s">
        <v>732</v>
      </c>
      <c r="D73" s="31" t="s">
        <v>372</v>
      </c>
      <c r="E73" s="31" t="s">
        <v>373</v>
      </c>
      <c r="F73" s="31" t="s">
        <v>374</v>
      </c>
      <c r="G73" s="31" t="s">
        <v>23</v>
      </c>
      <c r="H73" s="31" t="s">
        <v>501</v>
      </c>
      <c r="I73" s="31" t="s">
        <v>496</v>
      </c>
      <c r="J73" s="31" t="s">
        <v>501</v>
      </c>
      <c r="K73" s="31" t="s">
        <v>496</v>
      </c>
      <c r="L73" s="33">
        <v>1248942</v>
      </c>
      <c r="M73" s="33">
        <v>1015400</v>
      </c>
      <c r="N73" s="33">
        <v>431545</v>
      </c>
      <c r="O73" s="33">
        <v>76155</v>
      </c>
      <c r="P73" s="33">
        <v>507700</v>
      </c>
      <c r="Q73" s="34">
        <v>0.5</v>
      </c>
      <c r="R73" s="35">
        <v>80</v>
      </c>
      <c r="S73" s="36">
        <v>52</v>
      </c>
      <c r="T73" s="33">
        <v>35</v>
      </c>
      <c r="U73" s="35">
        <v>26</v>
      </c>
      <c r="V73" s="33">
        <f>R73+T73</f>
        <v>115</v>
      </c>
      <c r="W73" s="35">
        <f>S73+U73</f>
        <v>78</v>
      </c>
      <c r="X73" s="34">
        <f>W73/V73</f>
        <v>0.67826086956521736</v>
      </c>
      <c r="Y73" s="20"/>
    </row>
    <row r="74" spans="1:25" ht="45">
      <c r="A74" s="3">
        <v>70</v>
      </c>
      <c r="B74" s="1" t="s">
        <v>24</v>
      </c>
      <c r="C74" s="25" t="s">
        <v>733</v>
      </c>
      <c r="D74" s="1" t="s">
        <v>25</v>
      </c>
      <c r="E74" s="1" t="s">
        <v>26</v>
      </c>
      <c r="F74" s="1" t="s">
        <v>27</v>
      </c>
      <c r="G74" s="1" t="s">
        <v>23</v>
      </c>
      <c r="H74" s="1" t="s">
        <v>499</v>
      </c>
      <c r="I74" s="1" t="s">
        <v>500</v>
      </c>
      <c r="J74" s="1" t="s">
        <v>499</v>
      </c>
      <c r="K74" s="1" t="s">
        <v>500</v>
      </c>
      <c r="L74" s="4">
        <v>833448</v>
      </c>
      <c r="M74" s="4">
        <v>677600</v>
      </c>
      <c r="N74" s="4">
        <v>287980</v>
      </c>
      <c r="O74" s="4">
        <v>50820</v>
      </c>
      <c r="P74" s="4">
        <v>338800</v>
      </c>
      <c r="Q74" s="5">
        <v>0.5</v>
      </c>
      <c r="R74" s="19">
        <v>80</v>
      </c>
      <c r="S74" s="6">
        <v>52.5</v>
      </c>
      <c r="T74" s="4">
        <v>35</v>
      </c>
      <c r="U74" s="6">
        <v>25</v>
      </c>
      <c r="V74" s="4">
        <f t="shared" si="3"/>
        <v>115</v>
      </c>
      <c r="W74" s="6">
        <f t="shared" si="4"/>
        <v>77.5</v>
      </c>
      <c r="X74" s="5">
        <f t="shared" si="5"/>
        <v>0.67391304347826086</v>
      </c>
    </row>
    <row r="75" spans="1:25" ht="42" customHeight="1">
      <c r="A75" s="30">
        <v>71</v>
      </c>
      <c r="B75" s="31" t="s">
        <v>423</v>
      </c>
      <c r="C75" s="32" t="s">
        <v>734</v>
      </c>
      <c r="D75" s="31" t="s">
        <v>424</v>
      </c>
      <c r="E75" s="31" t="s">
        <v>425</v>
      </c>
      <c r="F75" s="31" t="s">
        <v>426</v>
      </c>
      <c r="G75" s="31" t="s">
        <v>23</v>
      </c>
      <c r="H75" s="31" t="s">
        <v>501</v>
      </c>
      <c r="I75" s="31" t="s">
        <v>496</v>
      </c>
      <c r="J75" s="31" t="s">
        <v>501</v>
      </c>
      <c r="K75" s="31" t="s">
        <v>496</v>
      </c>
      <c r="L75" s="33">
        <v>935250</v>
      </c>
      <c r="M75" s="33">
        <v>935250</v>
      </c>
      <c r="N75" s="33">
        <v>317905.51</v>
      </c>
      <c r="O75" s="33">
        <v>56100.97</v>
      </c>
      <c r="P75" s="33">
        <v>374006.48</v>
      </c>
      <c r="Q75" s="34">
        <v>0.3999000053461641</v>
      </c>
      <c r="R75" s="35">
        <v>80</v>
      </c>
      <c r="S75" s="36">
        <v>54.5</v>
      </c>
      <c r="T75" s="33">
        <v>35</v>
      </c>
      <c r="U75" s="35">
        <v>23</v>
      </c>
      <c r="V75" s="33">
        <f>R75+T75</f>
        <v>115</v>
      </c>
      <c r="W75" s="35">
        <f>S75+U75</f>
        <v>77.5</v>
      </c>
      <c r="X75" s="34">
        <f>W75/V75</f>
        <v>0.67391304347826086</v>
      </c>
      <c r="Y75" s="20"/>
    </row>
    <row r="76" spans="1:25" ht="45">
      <c r="A76" s="3">
        <v>72</v>
      </c>
      <c r="B76" s="1" t="s">
        <v>447</v>
      </c>
      <c r="C76" s="25" t="s">
        <v>735</v>
      </c>
      <c r="D76" s="1" t="s">
        <v>448</v>
      </c>
      <c r="E76" s="1" t="s">
        <v>449</v>
      </c>
      <c r="F76" s="1" t="s">
        <v>450</v>
      </c>
      <c r="G76" s="1" t="s">
        <v>23</v>
      </c>
      <c r="H76" s="1" t="s">
        <v>550</v>
      </c>
      <c r="I76" s="1" t="s">
        <v>551</v>
      </c>
      <c r="J76" s="1" t="s">
        <v>550</v>
      </c>
      <c r="K76" s="1" t="s">
        <v>551</v>
      </c>
      <c r="L76" s="4">
        <v>1100000</v>
      </c>
      <c r="M76" s="4">
        <v>894308.94</v>
      </c>
      <c r="N76" s="4">
        <v>380081.31</v>
      </c>
      <c r="O76" s="4">
        <v>67073.179999999993</v>
      </c>
      <c r="P76" s="4">
        <v>447154.48</v>
      </c>
      <c r="Q76" s="5">
        <v>0.5000000223636365</v>
      </c>
      <c r="R76" s="19">
        <v>80</v>
      </c>
      <c r="S76" s="6">
        <v>50</v>
      </c>
      <c r="T76" s="4">
        <v>35</v>
      </c>
      <c r="U76" s="6">
        <v>27</v>
      </c>
      <c r="V76" s="4">
        <f t="shared" si="3"/>
        <v>115</v>
      </c>
      <c r="W76" s="6">
        <f t="shared" si="4"/>
        <v>77</v>
      </c>
      <c r="X76" s="5">
        <f t="shared" si="5"/>
        <v>0.66956521739130437</v>
      </c>
    </row>
    <row r="77" spans="1:25" ht="45">
      <c r="A77" s="3">
        <v>73</v>
      </c>
      <c r="B77" s="1" t="s">
        <v>455</v>
      </c>
      <c r="C77" s="25" t="s">
        <v>736</v>
      </c>
      <c r="D77" s="1" t="s">
        <v>456</v>
      </c>
      <c r="E77" s="1" t="s">
        <v>457</v>
      </c>
      <c r="F77" s="1" t="s">
        <v>458</v>
      </c>
      <c r="G77" s="1" t="s">
        <v>23</v>
      </c>
      <c r="H77" s="1" t="s">
        <v>563</v>
      </c>
      <c r="I77" s="1" t="s">
        <v>564</v>
      </c>
      <c r="J77" s="1" t="s">
        <v>563</v>
      </c>
      <c r="K77" s="1" t="s">
        <v>564</v>
      </c>
      <c r="L77" s="4">
        <v>1263880.01</v>
      </c>
      <c r="M77" s="4">
        <v>958544.75</v>
      </c>
      <c r="N77" s="4">
        <v>407381.52</v>
      </c>
      <c r="O77" s="4">
        <v>71890.850000000006</v>
      </c>
      <c r="P77" s="4">
        <v>479272.38</v>
      </c>
      <c r="Q77" s="5">
        <v>0.49999999478375945</v>
      </c>
      <c r="R77" s="4">
        <v>80</v>
      </c>
      <c r="S77" s="6">
        <v>47.5</v>
      </c>
      <c r="T77" s="4">
        <v>35</v>
      </c>
      <c r="U77" s="6">
        <v>29.5</v>
      </c>
      <c r="V77" s="4">
        <f t="shared" si="3"/>
        <v>115</v>
      </c>
      <c r="W77" s="6">
        <f t="shared" si="4"/>
        <v>77</v>
      </c>
      <c r="X77" s="5">
        <f t="shared" si="5"/>
        <v>0.66956521739130437</v>
      </c>
    </row>
    <row r="78" spans="1:25" ht="90">
      <c r="A78" s="30">
        <v>74</v>
      </c>
      <c r="B78" s="31" t="s">
        <v>639</v>
      </c>
      <c r="C78" s="32" t="s">
        <v>737</v>
      </c>
      <c r="D78" s="31" t="s">
        <v>640</v>
      </c>
      <c r="E78" s="31" t="s">
        <v>641</v>
      </c>
      <c r="F78" s="31" t="s">
        <v>642</v>
      </c>
      <c r="G78" s="31" t="s">
        <v>23</v>
      </c>
      <c r="H78" s="31" t="s">
        <v>510</v>
      </c>
      <c r="I78" s="31" t="s">
        <v>511</v>
      </c>
      <c r="J78" s="31" t="s">
        <v>533</v>
      </c>
      <c r="K78" s="31" t="s">
        <v>534</v>
      </c>
      <c r="L78" s="33">
        <v>1446780.1</v>
      </c>
      <c r="M78" s="33">
        <v>1173870</v>
      </c>
      <c r="N78" s="33">
        <v>498894.75</v>
      </c>
      <c r="O78" s="33">
        <v>88040.25</v>
      </c>
      <c r="P78" s="33">
        <v>586935</v>
      </c>
      <c r="Q78" s="34">
        <v>0.5</v>
      </c>
      <c r="R78" s="33">
        <v>80</v>
      </c>
      <c r="S78" s="35">
        <v>48</v>
      </c>
      <c r="T78" s="33">
        <v>35</v>
      </c>
      <c r="U78" s="35">
        <v>29</v>
      </c>
      <c r="V78" s="33">
        <f t="shared" si="3"/>
        <v>115</v>
      </c>
      <c r="W78" s="35">
        <f>S78+U78</f>
        <v>77</v>
      </c>
      <c r="X78" s="34">
        <f>W78/V78</f>
        <v>0.66956521739130437</v>
      </c>
      <c r="Y78" s="20"/>
    </row>
    <row r="79" spans="1:25" ht="75">
      <c r="A79" s="3">
        <v>75</v>
      </c>
      <c r="B79" s="1" t="s">
        <v>124</v>
      </c>
      <c r="C79" s="25" t="s">
        <v>738</v>
      </c>
      <c r="D79" s="1" t="s">
        <v>125</v>
      </c>
      <c r="E79" s="1" t="s">
        <v>126</v>
      </c>
      <c r="F79" s="1" t="s">
        <v>127</v>
      </c>
      <c r="G79" s="1" t="s">
        <v>23</v>
      </c>
      <c r="H79" s="1" t="s">
        <v>501</v>
      </c>
      <c r="I79" s="1" t="s">
        <v>496</v>
      </c>
      <c r="J79" s="1" t="s">
        <v>495</v>
      </c>
      <c r="K79" s="1" t="s">
        <v>496</v>
      </c>
      <c r="L79" s="4">
        <v>490155</v>
      </c>
      <c r="M79" s="4">
        <v>398500</v>
      </c>
      <c r="N79" s="4">
        <v>169362.5</v>
      </c>
      <c r="O79" s="4">
        <v>29887.5</v>
      </c>
      <c r="P79" s="4">
        <v>199250</v>
      </c>
      <c r="Q79" s="5">
        <v>0.5</v>
      </c>
      <c r="R79" s="4">
        <v>80</v>
      </c>
      <c r="S79" s="6">
        <v>49.5</v>
      </c>
      <c r="T79" s="4">
        <v>35</v>
      </c>
      <c r="U79" s="6">
        <v>27</v>
      </c>
      <c r="V79" s="4">
        <f t="shared" ref="V79:V114" si="6">R79+T79</f>
        <v>115</v>
      </c>
      <c r="W79" s="6">
        <f t="shared" ref="W79:W114" si="7">S79+U79</f>
        <v>76.5</v>
      </c>
      <c r="X79" s="5">
        <f t="shared" ref="X79:X114" si="8">W79/V79</f>
        <v>0.66521739130434787</v>
      </c>
    </row>
    <row r="80" spans="1:25" ht="44.25" customHeight="1">
      <c r="A80" s="3">
        <v>76</v>
      </c>
      <c r="B80" s="1" t="s">
        <v>148</v>
      </c>
      <c r="C80" s="25" t="s">
        <v>739</v>
      </c>
      <c r="D80" s="1" t="s">
        <v>149</v>
      </c>
      <c r="E80" s="1" t="s">
        <v>150</v>
      </c>
      <c r="F80" s="1" t="s">
        <v>151</v>
      </c>
      <c r="G80" s="1" t="s">
        <v>23</v>
      </c>
      <c r="H80" s="1" t="s">
        <v>501</v>
      </c>
      <c r="I80" s="1" t="s">
        <v>496</v>
      </c>
      <c r="J80" s="1" t="s">
        <v>501</v>
      </c>
      <c r="K80" s="1" t="s">
        <v>496</v>
      </c>
      <c r="L80" s="4">
        <v>1170960</v>
      </c>
      <c r="M80" s="4">
        <v>914000</v>
      </c>
      <c r="N80" s="4">
        <v>310682.31</v>
      </c>
      <c r="O80" s="4">
        <v>54826.29</v>
      </c>
      <c r="P80" s="4">
        <v>365508.6</v>
      </c>
      <c r="Q80" s="5">
        <v>0.39989999999999998</v>
      </c>
      <c r="R80" s="4">
        <v>80</v>
      </c>
      <c r="S80" s="6">
        <v>53.5</v>
      </c>
      <c r="T80" s="4">
        <v>35</v>
      </c>
      <c r="U80" s="6">
        <v>23</v>
      </c>
      <c r="V80" s="4">
        <f t="shared" si="6"/>
        <v>115</v>
      </c>
      <c r="W80" s="6">
        <f t="shared" si="7"/>
        <v>76.5</v>
      </c>
      <c r="X80" s="5">
        <f t="shared" si="8"/>
        <v>0.66521739130434787</v>
      </c>
    </row>
    <row r="81" spans="1:25" ht="45">
      <c r="A81" s="3">
        <v>77</v>
      </c>
      <c r="B81" s="1" t="s">
        <v>200</v>
      </c>
      <c r="C81" s="25" t="s">
        <v>740</v>
      </c>
      <c r="D81" s="1" t="s">
        <v>201</v>
      </c>
      <c r="E81" s="1" t="s">
        <v>202</v>
      </c>
      <c r="F81" s="1" t="s">
        <v>203</v>
      </c>
      <c r="G81" s="1" t="s">
        <v>23</v>
      </c>
      <c r="H81" s="1" t="s">
        <v>559</v>
      </c>
      <c r="I81" s="1" t="s">
        <v>560</v>
      </c>
      <c r="J81" s="1" t="s">
        <v>559</v>
      </c>
      <c r="K81" s="1" t="s">
        <v>560</v>
      </c>
      <c r="L81" s="4">
        <v>541938</v>
      </c>
      <c r="M81" s="4">
        <v>435600</v>
      </c>
      <c r="N81" s="4">
        <v>185130</v>
      </c>
      <c r="O81" s="4">
        <v>32670</v>
      </c>
      <c r="P81" s="4">
        <v>217800</v>
      </c>
      <c r="Q81" s="5">
        <v>0.5</v>
      </c>
      <c r="R81" s="4">
        <v>80</v>
      </c>
      <c r="S81" s="6">
        <v>48.5</v>
      </c>
      <c r="T81" s="4">
        <v>35</v>
      </c>
      <c r="U81" s="6">
        <v>28</v>
      </c>
      <c r="V81" s="4">
        <f t="shared" si="6"/>
        <v>115</v>
      </c>
      <c r="W81" s="6">
        <f t="shared" si="7"/>
        <v>76.5</v>
      </c>
      <c r="X81" s="5">
        <f t="shared" si="8"/>
        <v>0.66521739130434787</v>
      </c>
    </row>
    <row r="82" spans="1:25" ht="45">
      <c r="A82" s="30">
        <v>78</v>
      </c>
      <c r="B82" s="31" t="s">
        <v>236</v>
      </c>
      <c r="C82" s="32" t="s">
        <v>741</v>
      </c>
      <c r="D82" s="31" t="s">
        <v>237</v>
      </c>
      <c r="E82" s="31" t="s">
        <v>238</v>
      </c>
      <c r="F82" s="31" t="s">
        <v>239</v>
      </c>
      <c r="G82" s="31" t="s">
        <v>23</v>
      </c>
      <c r="H82" s="31" t="s">
        <v>527</v>
      </c>
      <c r="I82" s="31" t="s">
        <v>570</v>
      </c>
      <c r="J82" s="31" t="s">
        <v>527</v>
      </c>
      <c r="K82" s="31" t="s">
        <v>570</v>
      </c>
      <c r="L82" s="33">
        <v>1175162.8</v>
      </c>
      <c r="M82" s="33">
        <v>1175162.8</v>
      </c>
      <c r="N82" s="33">
        <v>499444.19</v>
      </c>
      <c r="O82" s="33">
        <v>88137.21</v>
      </c>
      <c r="P82" s="33">
        <v>587581.4</v>
      </c>
      <c r="Q82" s="34">
        <v>0.5</v>
      </c>
      <c r="R82" s="35">
        <v>80</v>
      </c>
      <c r="S82" s="36">
        <v>49</v>
      </c>
      <c r="T82" s="33">
        <v>35</v>
      </c>
      <c r="U82" s="35">
        <v>27.5</v>
      </c>
      <c r="V82" s="33">
        <f>R82+T82</f>
        <v>115</v>
      </c>
      <c r="W82" s="35">
        <f>S82+U82</f>
        <v>76.5</v>
      </c>
      <c r="X82" s="34">
        <f>W82/V82</f>
        <v>0.66521739130434787</v>
      </c>
      <c r="Y82" s="20"/>
    </row>
    <row r="83" spans="1:25" ht="60">
      <c r="A83" s="3">
        <v>79</v>
      </c>
      <c r="B83" s="1" t="s">
        <v>72</v>
      </c>
      <c r="C83" s="25" t="s">
        <v>742</v>
      </c>
      <c r="D83" s="1" t="s">
        <v>73</v>
      </c>
      <c r="E83" s="1" t="s">
        <v>74</v>
      </c>
      <c r="F83" s="1" t="s">
        <v>75</v>
      </c>
      <c r="G83" s="1" t="s">
        <v>23</v>
      </c>
      <c r="H83" s="1" t="s">
        <v>501</v>
      </c>
      <c r="I83" s="1" t="s">
        <v>496</v>
      </c>
      <c r="J83" s="1" t="s">
        <v>501</v>
      </c>
      <c r="K83" s="1" t="s">
        <v>496</v>
      </c>
      <c r="L83" s="4">
        <v>985007.61</v>
      </c>
      <c r="M83" s="4">
        <v>912044.08</v>
      </c>
      <c r="N83" s="4">
        <v>387618.73</v>
      </c>
      <c r="O83" s="4">
        <v>68403.31</v>
      </c>
      <c r="P83" s="4">
        <v>456022.04</v>
      </c>
      <c r="Q83" s="5">
        <v>0.5</v>
      </c>
      <c r="R83" s="19">
        <v>80</v>
      </c>
      <c r="S83" s="6">
        <v>48.5</v>
      </c>
      <c r="T83" s="4">
        <v>35</v>
      </c>
      <c r="U83" s="6">
        <v>27.5</v>
      </c>
      <c r="V83" s="4">
        <f t="shared" si="6"/>
        <v>115</v>
      </c>
      <c r="W83" s="6">
        <f t="shared" si="7"/>
        <v>76</v>
      </c>
      <c r="X83" s="5">
        <f t="shared" si="8"/>
        <v>0.66086956521739126</v>
      </c>
    </row>
    <row r="84" spans="1:25" ht="45">
      <c r="A84" s="3">
        <v>80</v>
      </c>
      <c r="B84" s="1" t="s">
        <v>100</v>
      </c>
      <c r="C84" s="25" t="s">
        <v>743</v>
      </c>
      <c r="D84" s="1" t="s">
        <v>101</v>
      </c>
      <c r="E84" s="1" t="s">
        <v>102</v>
      </c>
      <c r="F84" s="1" t="s">
        <v>103</v>
      </c>
      <c r="G84" s="1" t="s">
        <v>23</v>
      </c>
      <c r="H84" s="1" t="s">
        <v>501</v>
      </c>
      <c r="I84" s="1" t="s">
        <v>496</v>
      </c>
      <c r="J84" s="1" t="s">
        <v>501</v>
      </c>
      <c r="K84" s="1" t="s">
        <v>496</v>
      </c>
      <c r="L84" s="4">
        <v>549230</v>
      </c>
      <c r="M84" s="4">
        <v>549230</v>
      </c>
      <c r="N84" s="4">
        <v>233422.75</v>
      </c>
      <c r="O84" s="4">
        <v>41192.25</v>
      </c>
      <c r="P84" s="4">
        <v>274615</v>
      </c>
      <c r="Q84" s="5">
        <v>0.5</v>
      </c>
      <c r="R84" s="4">
        <v>80</v>
      </c>
      <c r="S84" s="6">
        <v>47.5</v>
      </c>
      <c r="T84" s="4">
        <v>35</v>
      </c>
      <c r="U84" s="6">
        <v>28</v>
      </c>
      <c r="V84" s="4">
        <f t="shared" si="6"/>
        <v>115</v>
      </c>
      <c r="W84" s="6">
        <f t="shared" si="7"/>
        <v>75.5</v>
      </c>
      <c r="X84" s="5">
        <f t="shared" si="8"/>
        <v>0.65652173913043477</v>
      </c>
    </row>
    <row r="85" spans="1:25" ht="60">
      <c r="A85" s="3">
        <v>81</v>
      </c>
      <c r="B85" s="1" t="s">
        <v>140</v>
      </c>
      <c r="C85" s="25" t="s">
        <v>744</v>
      </c>
      <c r="D85" s="1" t="s">
        <v>141</v>
      </c>
      <c r="E85" s="1" t="s">
        <v>142</v>
      </c>
      <c r="F85" s="1" t="s">
        <v>143</v>
      </c>
      <c r="G85" s="1" t="s">
        <v>23</v>
      </c>
      <c r="H85" s="1" t="s">
        <v>501</v>
      </c>
      <c r="I85" s="1" t="s">
        <v>496</v>
      </c>
      <c r="J85" s="1" t="s">
        <v>501</v>
      </c>
      <c r="K85" s="1" t="s">
        <v>496</v>
      </c>
      <c r="L85" s="4">
        <v>513183.05</v>
      </c>
      <c r="M85" s="4">
        <v>417222</v>
      </c>
      <c r="N85" s="4">
        <v>161360.60999999999</v>
      </c>
      <c r="O85" s="4">
        <v>28475.41</v>
      </c>
      <c r="P85" s="4">
        <v>189836.01</v>
      </c>
      <c r="Q85" s="5">
        <v>0.45500002396805533</v>
      </c>
      <c r="R85" s="4">
        <v>80</v>
      </c>
      <c r="S85" s="6">
        <v>46.5</v>
      </c>
      <c r="T85" s="4">
        <v>35</v>
      </c>
      <c r="U85" s="6">
        <v>29</v>
      </c>
      <c r="V85" s="4">
        <f t="shared" si="6"/>
        <v>115</v>
      </c>
      <c r="W85" s="6">
        <f t="shared" si="7"/>
        <v>75.5</v>
      </c>
      <c r="X85" s="5">
        <f t="shared" si="8"/>
        <v>0.65652173913043477</v>
      </c>
    </row>
    <row r="86" spans="1:25" ht="30">
      <c r="A86" s="3">
        <v>82</v>
      </c>
      <c r="B86" s="1" t="s">
        <v>332</v>
      </c>
      <c r="C86" s="25" t="s">
        <v>745</v>
      </c>
      <c r="D86" s="1" t="s">
        <v>333</v>
      </c>
      <c r="E86" s="1" t="s">
        <v>334</v>
      </c>
      <c r="F86" s="1" t="s">
        <v>335</v>
      </c>
      <c r="G86" s="1" t="s">
        <v>23</v>
      </c>
      <c r="H86" s="1" t="s">
        <v>520</v>
      </c>
      <c r="I86" s="1" t="s">
        <v>556</v>
      </c>
      <c r="J86" s="1" t="s">
        <v>595</v>
      </c>
      <c r="K86" s="1" t="s">
        <v>596</v>
      </c>
      <c r="L86" s="4">
        <v>482160</v>
      </c>
      <c r="M86" s="4">
        <v>392000</v>
      </c>
      <c r="N86" s="4">
        <v>166600</v>
      </c>
      <c r="O86" s="4">
        <v>29400</v>
      </c>
      <c r="P86" s="4">
        <v>196000</v>
      </c>
      <c r="Q86" s="5">
        <v>0.5</v>
      </c>
      <c r="R86" s="4">
        <v>80</v>
      </c>
      <c r="S86" s="6">
        <v>51</v>
      </c>
      <c r="T86" s="4">
        <v>35</v>
      </c>
      <c r="U86" s="6">
        <v>24.5</v>
      </c>
      <c r="V86" s="4">
        <f t="shared" si="6"/>
        <v>115</v>
      </c>
      <c r="W86" s="6">
        <f t="shared" si="7"/>
        <v>75.5</v>
      </c>
      <c r="X86" s="5">
        <f t="shared" si="8"/>
        <v>0.65652173913043477</v>
      </c>
    </row>
    <row r="87" spans="1:25" ht="45">
      <c r="A87" s="3">
        <v>83</v>
      </c>
      <c r="B87" s="1" t="s">
        <v>104</v>
      </c>
      <c r="C87" s="25" t="s">
        <v>746</v>
      </c>
      <c r="D87" s="1" t="s">
        <v>105</v>
      </c>
      <c r="E87" s="1" t="s">
        <v>106</v>
      </c>
      <c r="F87" s="1" t="s">
        <v>107</v>
      </c>
      <c r="G87" s="1" t="s">
        <v>22</v>
      </c>
      <c r="H87" s="1" t="s">
        <v>501</v>
      </c>
      <c r="I87" s="1" t="s">
        <v>496</v>
      </c>
      <c r="J87" s="1" t="s">
        <v>501</v>
      </c>
      <c r="K87" s="1" t="s">
        <v>496</v>
      </c>
      <c r="L87" s="4">
        <v>382099.5</v>
      </c>
      <c r="M87" s="4">
        <v>290500</v>
      </c>
      <c r="N87" s="4">
        <v>123462.5</v>
      </c>
      <c r="O87" s="4">
        <v>21787.5</v>
      </c>
      <c r="P87" s="4">
        <v>145250</v>
      </c>
      <c r="Q87" s="5">
        <v>0.5</v>
      </c>
      <c r="R87" s="4">
        <v>80</v>
      </c>
      <c r="S87" s="6">
        <v>46.5</v>
      </c>
      <c r="T87" s="4">
        <v>35</v>
      </c>
      <c r="U87" s="6">
        <v>28.5</v>
      </c>
      <c r="V87" s="4">
        <f t="shared" si="6"/>
        <v>115</v>
      </c>
      <c r="W87" s="6">
        <f t="shared" si="7"/>
        <v>75</v>
      </c>
      <c r="X87" s="5">
        <f t="shared" si="8"/>
        <v>0.65217391304347827</v>
      </c>
    </row>
    <row r="88" spans="1:25" ht="45">
      <c r="A88" s="3">
        <v>84</v>
      </c>
      <c r="B88" s="1" t="s">
        <v>196</v>
      </c>
      <c r="C88" s="25" t="s">
        <v>747</v>
      </c>
      <c r="D88" s="1" t="s">
        <v>197</v>
      </c>
      <c r="E88" s="1" t="s">
        <v>198</v>
      </c>
      <c r="F88" s="1" t="s">
        <v>199</v>
      </c>
      <c r="G88" s="1" t="s">
        <v>23</v>
      </c>
      <c r="H88" s="1" t="s">
        <v>501</v>
      </c>
      <c r="I88" s="1" t="s">
        <v>496</v>
      </c>
      <c r="J88" s="1" t="s">
        <v>529</v>
      </c>
      <c r="K88" s="1" t="s">
        <v>530</v>
      </c>
      <c r="L88" s="4">
        <v>576060</v>
      </c>
      <c r="M88" s="4">
        <v>522000</v>
      </c>
      <c r="N88" s="4">
        <v>221850</v>
      </c>
      <c r="O88" s="4">
        <v>39150</v>
      </c>
      <c r="P88" s="4">
        <v>261000</v>
      </c>
      <c r="Q88" s="5">
        <v>0.5</v>
      </c>
      <c r="R88" s="4">
        <v>80</v>
      </c>
      <c r="S88" s="6">
        <v>46</v>
      </c>
      <c r="T88" s="4">
        <v>35</v>
      </c>
      <c r="U88" s="6">
        <v>29</v>
      </c>
      <c r="V88" s="4">
        <f t="shared" si="6"/>
        <v>115</v>
      </c>
      <c r="W88" s="6">
        <f t="shared" si="7"/>
        <v>75</v>
      </c>
      <c r="X88" s="5">
        <f t="shared" si="8"/>
        <v>0.65217391304347827</v>
      </c>
    </row>
    <row r="89" spans="1:25" ht="75">
      <c r="A89" s="3">
        <v>85</v>
      </c>
      <c r="B89" s="1" t="s">
        <v>300</v>
      </c>
      <c r="C89" s="25" t="s">
        <v>748</v>
      </c>
      <c r="D89" s="1" t="s">
        <v>301</v>
      </c>
      <c r="E89" s="1" t="s">
        <v>302</v>
      </c>
      <c r="F89" s="1" t="s">
        <v>303</v>
      </c>
      <c r="G89" s="1" t="s">
        <v>23</v>
      </c>
      <c r="H89" s="1" t="s">
        <v>501</v>
      </c>
      <c r="I89" s="1" t="s">
        <v>496</v>
      </c>
      <c r="J89" s="1" t="s">
        <v>587</v>
      </c>
      <c r="K89" s="1" t="s">
        <v>561</v>
      </c>
      <c r="L89" s="4">
        <v>1045500</v>
      </c>
      <c r="M89" s="4">
        <v>850000</v>
      </c>
      <c r="N89" s="4">
        <v>361250</v>
      </c>
      <c r="O89" s="4">
        <v>63750</v>
      </c>
      <c r="P89" s="4">
        <v>425000</v>
      </c>
      <c r="Q89" s="5">
        <v>0.5</v>
      </c>
      <c r="R89" s="4">
        <v>80</v>
      </c>
      <c r="S89" s="6">
        <v>44.5</v>
      </c>
      <c r="T89" s="4">
        <v>35</v>
      </c>
      <c r="U89" s="6">
        <v>30.5</v>
      </c>
      <c r="V89" s="4">
        <f t="shared" si="6"/>
        <v>115</v>
      </c>
      <c r="W89" s="6">
        <f t="shared" si="7"/>
        <v>75</v>
      </c>
      <c r="X89" s="5">
        <f t="shared" si="8"/>
        <v>0.65217391304347827</v>
      </c>
    </row>
    <row r="90" spans="1:25" ht="45">
      <c r="A90" s="3">
        <v>86</v>
      </c>
      <c r="B90" s="1" t="s">
        <v>395</v>
      </c>
      <c r="C90" s="25" t="s">
        <v>749</v>
      </c>
      <c r="D90" s="1" t="s">
        <v>396</v>
      </c>
      <c r="E90" s="1" t="s">
        <v>397</v>
      </c>
      <c r="F90" s="1" t="s">
        <v>398</v>
      </c>
      <c r="G90" s="1" t="s">
        <v>23</v>
      </c>
      <c r="H90" s="1" t="s">
        <v>501</v>
      </c>
      <c r="I90" s="1" t="s">
        <v>496</v>
      </c>
      <c r="J90" s="1" t="s">
        <v>501</v>
      </c>
      <c r="K90" s="1" t="s">
        <v>496</v>
      </c>
      <c r="L90" s="4">
        <v>439479</v>
      </c>
      <c r="M90" s="4">
        <v>439479</v>
      </c>
      <c r="N90" s="4">
        <v>186778.58</v>
      </c>
      <c r="O90" s="4">
        <v>32960.92</v>
      </c>
      <c r="P90" s="4">
        <v>219739.5</v>
      </c>
      <c r="Q90" s="5">
        <v>0.5</v>
      </c>
      <c r="R90" s="4">
        <v>80</v>
      </c>
      <c r="S90" s="6">
        <v>50</v>
      </c>
      <c r="T90" s="4">
        <v>35</v>
      </c>
      <c r="U90" s="6">
        <v>25</v>
      </c>
      <c r="V90" s="4">
        <f t="shared" si="6"/>
        <v>115</v>
      </c>
      <c r="W90" s="6">
        <f t="shared" si="7"/>
        <v>75</v>
      </c>
      <c r="X90" s="5">
        <f t="shared" si="8"/>
        <v>0.65217391304347827</v>
      </c>
    </row>
    <row r="91" spans="1:25" ht="90">
      <c r="A91" s="3">
        <v>87</v>
      </c>
      <c r="B91" s="1" t="s">
        <v>168</v>
      </c>
      <c r="C91" s="25" t="s">
        <v>750</v>
      </c>
      <c r="D91" s="1" t="s">
        <v>169</v>
      </c>
      <c r="E91" s="1" t="s">
        <v>170</v>
      </c>
      <c r="F91" s="1" t="s">
        <v>171</v>
      </c>
      <c r="G91" s="1" t="s">
        <v>23</v>
      </c>
      <c r="H91" s="1" t="s">
        <v>546</v>
      </c>
      <c r="I91" s="1" t="s">
        <v>554</v>
      </c>
      <c r="J91" s="1" t="s">
        <v>546</v>
      </c>
      <c r="K91" s="1" t="s">
        <v>554</v>
      </c>
      <c r="L91" s="4">
        <v>1446726</v>
      </c>
      <c r="M91" s="4">
        <v>1176200</v>
      </c>
      <c r="N91" s="4">
        <v>499885</v>
      </c>
      <c r="O91" s="4">
        <v>88215</v>
      </c>
      <c r="P91" s="4">
        <v>588100</v>
      </c>
      <c r="Q91" s="5">
        <v>0.5</v>
      </c>
      <c r="R91" s="4">
        <v>80</v>
      </c>
      <c r="S91" s="6">
        <v>48</v>
      </c>
      <c r="T91" s="4">
        <v>35</v>
      </c>
      <c r="U91" s="6">
        <v>26.5</v>
      </c>
      <c r="V91" s="4">
        <f t="shared" si="6"/>
        <v>115</v>
      </c>
      <c r="W91" s="6">
        <f t="shared" si="7"/>
        <v>74.5</v>
      </c>
      <c r="X91" s="5">
        <f t="shared" si="8"/>
        <v>0.64782608695652177</v>
      </c>
    </row>
    <row r="92" spans="1:25" ht="45">
      <c r="A92" s="3">
        <v>88</v>
      </c>
      <c r="B92" s="1" t="s">
        <v>252</v>
      </c>
      <c r="C92" s="25" t="s">
        <v>751</v>
      </c>
      <c r="D92" s="1" t="s">
        <v>253</v>
      </c>
      <c r="E92" s="1" t="s">
        <v>254</v>
      </c>
      <c r="F92" s="1" t="s">
        <v>255</v>
      </c>
      <c r="G92" s="1" t="s">
        <v>23</v>
      </c>
      <c r="H92" s="1" t="s">
        <v>546</v>
      </c>
      <c r="I92" s="1" t="s">
        <v>554</v>
      </c>
      <c r="J92" s="1" t="s">
        <v>546</v>
      </c>
      <c r="K92" s="1" t="s">
        <v>554</v>
      </c>
      <c r="L92" s="4">
        <v>790275</v>
      </c>
      <c r="M92" s="4">
        <v>642500</v>
      </c>
      <c r="N92" s="4">
        <v>218395.39</v>
      </c>
      <c r="O92" s="4">
        <v>38540.36</v>
      </c>
      <c r="P92" s="4">
        <v>256935.75</v>
      </c>
      <c r="Q92" s="5">
        <v>0.39989999999999998</v>
      </c>
      <c r="R92" s="4">
        <v>80</v>
      </c>
      <c r="S92" s="6">
        <v>50.5</v>
      </c>
      <c r="T92" s="4">
        <v>35</v>
      </c>
      <c r="U92" s="6">
        <v>24</v>
      </c>
      <c r="V92" s="4">
        <f t="shared" si="6"/>
        <v>115</v>
      </c>
      <c r="W92" s="6">
        <f t="shared" si="7"/>
        <v>74.5</v>
      </c>
      <c r="X92" s="5">
        <f t="shared" si="8"/>
        <v>0.64782608695652177</v>
      </c>
    </row>
    <row r="93" spans="1:25" ht="45">
      <c r="A93" s="3">
        <v>89</v>
      </c>
      <c r="B93" s="1" t="s">
        <v>260</v>
      </c>
      <c r="C93" s="25" t="s">
        <v>752</v>
      </c>
      <c r="D93" s="1" t="s">
        <v>261</v>
      </c>
      <c r="E93" s="1" t="s">
        <v>262</v>
      </c>
      <c r="F93" s="1" t="s">
        <v>263</v>
      </c>
      <c r="G93" s="1" t="s">
        <v>22</v>
      </c>
      <c r="H93" s="1" t="s">
        <v>501</v>
      </c>
      <c r="I93" s="1" t="s">
        <v>496</v>
      </c>
      <c r="J93" s="1" t="s">
        <v>501</v>
      </c>
      <c r="K93" s="1" t="s">
        <v>577</v>
      </c>
      <c r="L93" s="4">
        <v>614476.02</v>
      </c>
      <c r="M93" s="4">
        <v>493424</v>
      </c>
      <c r="N93" s="4">
        <v>182443.51999999999</v>
      </c>
      <c r="O93" s="4">
        <v>32195.919999999998</v>
      </c>
      <c r="P93" s="4">
        <v>214639.44</v>
      </c>
      <c r="Q93" s="5">
        <v>0.435</v>
      </c>
      <c r="R93" s="4">
        <v>80</v>
      </c>
      <c r="S93" s="6">
        <v>48.5</v>
      </c>
      <c r="T93" s="4">
        <v>35</v>
      </c>
      <c r="U93" s="6">
        <v>26</v>
      </c>
      <c r="V93" s="4">
        <f t="shared" si="6"/>
        <v>115</v>
      </c>
      <c r="W93" s="6">
        <f t="shared" si="7"/>
        <v>74.5</v>
      </c>
      <c r="X93" s="5">
        <f t="shared" si="8"/>
        <v>0.64782608695652177</v>
      </c>
    </row>
    <row r="94" spans="1:25" ht="75">
      <c r="A94" s="3">
        <v>90</v>
      </c>
      <c r="B94" s="1" t="s">
        <v>336</v>
      </c>
      <c r="C94" s="25" t="s">
        <v>753</v>
      </c>
      <c r="D94" s="1" t="s">
        <v>337</v>
      </c>
      <c r="E94" s="1" t="s">
        <v>338</v>
      </c>
      <c r="F94" s="1" t="s">
        <v>616</v>
      </c>
      <c r="G94" s="1" t="s">
        <v>23</v>
      </c>
      <c r="H94" s="1" t="s">
        <v>510</v>
      </c>
      <c r="I94" s="1" t="s">
        <v>593</v>
      </c>
      <c r="J94" s="1" t="s">
        <v>510</v>
      </c>
      <c r="K94" s="1" t="s">
        <v>593</v>
      </c>
      <c r="L94" s="4">
        <v>1033446</v>
      </c>
      <c r="M94" s="4">
        <v>747700</v>
      </c>
      <c r="N94" s="4">
        <v>247862.55</v>
      </c>
      <c r="O94" s="4">
        <v>43740.45</v>
      </c>
      <c r="P94" s="4">
        <v>291603</v>
      </c>
      <c r="Q94" s="5">
        <v>0.39</v>
      </c>
      <c r="R94" s="4">
        <v>80</v>
      </c>
      <c r="S94" s="6">
        <v>47.5</v>
      </c>
      <c r="T94" s="4">
        <v>35</v>
      </c>
      <c r="U94" s="6">
        <v>27</v>
      </c>
      <c r="V94" s="4">
        <f t="shared" si="6"/>
        <v>115</v>
      </c>
      <c r="W94" s="6">
        <f t="shared" si="7"/>
        <v>74.5</v>
      </c>
      <c r="X94" s="5">
        <f t="shared" si="8"/>
        <v>0.64782608695652177</v>
      </c>
    </row>
    <row r="95" spans="1:25" ht="45">
      <c r="A95" s="30">
        <v>91</v>
      </c>
      <c r="B95" s="31" t="s">
        <v>48</v>
      </c>
      <c r="C95" s="32" t="s">
        <v>754</v>
      </c>
      <c r="D95" s="31" t="s">
        <v>49</v>
      </c>
      <c r="E95" s="31" t="s">
        <v>50</v>
      </c>
      <c r="F95" s="31" t="s">
        <v>51</v>
      </c>
      <c r="G95" s="31" t="s">
        <v>23</v>
      </c>
      <c r="H95" s="31" t="s">
        <v>495</v>
      </c>
      <c r="I95" s="31" t="s">
        <v>496</v>
      </c>
      <c r="J95" s="31" t="s">
        <v>495</v>
      </c>
      <c r="K95" s="31" t="s">
        <v>496</v>
      </c>
      <c r="L95" s="33">
        <v>674228.85</v>
      </c>
      <c r="M95" s="33">
        <v>548153.54</v>
      </c>
      <c r="N95" s="33">
        <v>232965.25</v>
      </c>
      <c r="O95" s="33">
        <v>41111.519999999997</v>
      </c>
      <c r="P95" s="33">
        <v>274076.77</v>
      </c>
      <c r="Q95" s="34">
        <v>0.5</v>
      </c>
      <c r="R95" s="35">
        <v>80</v>
      </c>
      <c r="S95" s="36">
        <v>46.5</v>
      </c>
      <c r="T95" s="33">
        <v>35</v>
      </c>
      <c r="U95" s="35">
        <v>28</v>
      </c>
      <c r="V95" s="33">
        <f t="shared" si="6"/>
        <v>115</v>
      </c>
      <c r="W95" s="35">
        <f t="shared" si="7"/>
        <v>74.5</v>
      </c>
      <c r="X95" s="34">
        <f t="shared" si="8"/>
        <v>0.64782608695652177</v>
      </c>
      <c r="Y95" s="20"/>
    </row>
    <row r="96" spans="1:25" ht="75">
      <c r="A96" s="30">
        <v>92</v>
      </c>
      <c r="B96" s="31" t="s">
        <v>268</v>
      </c>
      <c r="C96" s="32" t="s">
        <v>755</v>
      </c>
      <c r="D96" s="31" t="s">
        <v>269</v>
      </c>
      <c r="E96" s="31" t="s">
        <v>270</v>
      </c>
      <c r="F96" s="31" t="s">
        <v>271</v>
      </c>
      <c r="G96" s="31" t="s">
        <v>22</v>
      </c>
      <c r="H96" s="31" t="s">
        <v>546</v>
      </c>
      <c r="I96" s="31" t="s">
        <v>578</v>
      </c>
      <c r="J96" s="31" t="s">
        <v>546</v>
      </c>
      <c r="K96" s="31" t="s">
        <v>578</v>
      </c>
      <c r="L96" s="33">
        <v>1383750</v>
      </c>
      <c r="M96" s="33">
        <v>1125000</v>
      </c>
      <c r="N96" s="33">
        <v>382021.88</v>
      </c>
      <c r="O96" s="33">
        <v>67415.63</v>
      </c>
      <c r="P96" s="33">
        <v>449437.5</v>
      </c>
      <c r="Q96" s="34">
        <v>0.39950000888888892</v>
      </c>
      <c r="R96" s="35">
        <v>80</v>
      </c>
      <c r="S96" s="36">
        <v>44.5</v>
      </c>
      <c r="T96" s="33">
        <v>35</v>
      </c>
      <c r="U96" s="35">
        <v>30</v>
      </c>
      <c r="V96" s="33">
        <f t="shared" si="6"/>
        <v>115</v>
      </c>
      <c r="W96" s="35">
        <f t="shared" si="7"/>
        <v>74.5</v>
      </c>
      <c r="X96" s="34">
        <f t="shared" si="8"/>
        <v>0.64782608695652177</v>
      </c>
      <c r="Y96" s="20"/>
    </row>
    <row r="97" spans="1:25" ht="60">
      <c r="A97" s="3">
        <v>93</v>
      </c>
      <c r="B97" s="1" t="s">
        <v>68</v>
      </c>
      <c r="C97" s="25" t="s">
        <v>756</v>
      </c>
      <c r="D97" s="1" t="s">
        <v>69</v>
      </c>
      <c r="E97" s="1" t="s">
        <v>70</v>
      </c>
      <c r="F97" s="1" t="s">
        <v>71</v>
      </c>
      <c r="G97" s="1" t="s">
        <v>23</v>
      </c>
      <c r="H97" s="1" t="s">
        <v>501</v>
      </c>
      <c r="I97" s="1" t="s">
        <v>496</v>
      </c>
      <c r="J97" s="1" t="s">
        <v>501</v>
      </c>
      <c r="K97" s="1" t="s">
        <v>496</v>
      </c>
      <c r="L97" s="4">
        <v>1295876.25</v>
      </c>
      <c r="M97" s="4">
        <v>1177000</v>
      </c>
      <c r="N97" s="4">
        <v>499924.87</v>
      </c>
      <c r="O97" s="4">
        <v>88222.03</v>
      </c>
      <c r="P97" s="4">
        <v>588146.9</v>
      </c>
      <c r="Q97" s="5">
        <v>0.49970000000000003</v>
      </c>
      <c r="R97" s="19">
        <v>80</v>
      </c>
      <c r="S97" s="6">
        <v>53</v>
      </c>
      <c r="T97" s="4">
        <v>35</v>
      </c>
      <c r="U97" s="6">
        <v>21</v>
      </c>
      <c r="V97" s="4">
        <f t="shared" si="6"/>
        <v>115</v>
      </c>
      <c r="W97" s="6">
        <f t="shared" si="7"/>
        <v>74</v>
      </c>
      <c r="X97" s="5">
        <f t="shared" si="8"/>
        <v>0.64347826086956517</v>
      </c>
    </row>
    <row r="98" spans="1:25" ht="45">
      <c r="A98" s="3">
        <v>94</v>
      </c>
      <c r="B98" s="1" t="s">
        <v>172</v>
      </c>
      <c r="C98" s="25" t="s">
        <v>757</v>
      </c>
      <c r="D98" s="1" t="s">
        <v>173</v>
      </c>
      <c r="E98" s="1" t="s">
        <v>174</v>
      </c>
      <c r="F98" s="1" t="s">
        <v>175</v>
      </c>
      <c r="G98" s="1" t="s">
        <v>23</v>
      </c>
      <c r="H98" s="1" t="s">
        <v>509</v>
      </c>
      <c r="I98" s="1" t="s">
        <v>555</v>
      </c>
      <c r="J98" s="1" t="s">
        <v>512</v>
      </c>
      <c r="K98" s="1" t="s">
        <v>513</v>
      </c>
      <c r="L98" s="4">
        <v>1476000</v>
      </c>
      <c r="M98" s="4">
        <v>1200000</v>
      </c>
      <c r="N98" s="4">
        <v>499902</v>
      </c>
      <c r="O98" s="4">
        <v>88218</v>
      </c>
      <c r="P98" s="4">
        <v>588120</v>
      </c>
      <c r="Q98" s="5">
        <v>0.49009999999999998</v>
      </c>
      <c r="R98" s="4">
        <v>80</v>
      </c>
      <c r="S98" s="6">
        <v>46</v>
      </c>
      <c r="T98" s="4">
        <v>35</v>
      </c>
      <c r="U98" s="6">
        <v>28</v>
      </c>
      <c r="V98" s="4">
        <f t="shared" si="6"/>
        <v>115</v>
      </c>
      <c r="W98" s="6">
        <f t="shared" si="7"/>
        <v>74</v>
      </c>
      <c r="X98" s="5">
        <f t="shared" si="8"/>
        <v>0.64347826086956517</v>
      </c>
    </row>
    <row r="99" spans="1:25" ht="75">
      <c r="A99" s="3">
        <v>95</v>
      </c>
      <c r="B99" s="1" t="s">
        <v>487</v>
      </c>
      <c r="C99" s="25" t="s">
        <v>758</v>
      </c>
      <c r="D99" s="1" t="s">
        <v>488</v>
      </c>
      <c r="E99" s="1" t="s">
        <v>489</v>
      </c>
      <c r="F99" s="1" t="s">
        <v>490</v>
      </c>
      <c r="G99" s="1" t="s">
        <v>23</v>
      </c>
      <c r="H99" s="1" t="s">
        <v>516</v>
      </c>
      <c r="I99" s="1" t="s">
        <v>574</v>
      </c>
      <c r="J99" s="1" t="s">
        <v>516</v>
      </c>
      <c r="K99" s="1" t="s">
        <v>574</v>
      </c>
      <c r="L99" s="4">
        <v>1243860.6200000001</v>
      </c>
      <c r="M99" s="4">
        <v>1011268.8</v>
      </c>
      <c r="N99" s="4">
        <v>424975.6</v>
      </c>
      <c r="O99" s="4">
        <v>74995.69</v>
      </c>
      <c r="P99" s="4">
        <v>499971.29</v>
      </c>
      <c r="Q99" s="5">
        <v>0.49439999533259599</v>
      </c>
      <c r="R99" s="4">
        <v>80</v>
      </c>
      <c r="S99" s="6">
        <v>45</v>
      </c>
      <c r="T99" s="4">
        <v>35</v>
      </c>
      <c r="U99" s="6">
        <v>29</v>
      </c>
      <c r="V99" s="4">
        <f t="shared" si="6"/>
        <v>115</v>
      </c>
      <c r="W99" s="6">
        <f t="shared" si="7"/>
        <v>74</v>
      </c>
      <c r="X99" s="5">
        <f t="shared" si="8"/>
        <v>0.64347826086956517</v>
      </c>
    </row>
    <row r="100" spans="1:25" ht="45">
      <c r="A100" s="3">
        <v>96</v>
      </c>
      <c r="B100" s="1" t="s">
        <v>120</v>
      </c>
      <c r="C100" s="25" t="s">
        <v>759</v>
      </c>
      <c r="D100" s="1" t="s">
        <v>121</v>
      </c>
      <c r="E100" s="1" t="s">
        <v>122</v>
      </c>
      <c r="F100" s="1" t="s">
        <v>123</v>
      </c>
      <c r="G100" s="1" t="s">
        <v>23</v>
      </c>
      <c r="H100" s="1" t="s">
        <v>501</v>
      </c>
      <c r="I100" s="1" t="s">
        <v>496</v>
      </c>
      <c r="J100" s="1" t="s">
        <v>501</v>
      </c>
      <c r="K100" s="1" t="s">
        <v>496</v>
      </c>
      <c r="L100" s="4">
        <v>2872419</v>
      </c>
      <c r="M100" s="4">
        <v>2335300</v>
      </c>
      <c r="N100" s="4">
        <v>496251.25</v>
      </c>
      <c r="O100" s="4">
        <v>87573.75</v>
      </c>
      <c r="P100" s="4">
        <v>583825</v>
      </c>
      <c r="Q100" s="5">
        <v>0.25</v>
      </c>
      <c r="R100" s="4">
        <v>80</v>
      </c>
      <c r="S100" s="6">
        <v>45</v>
      </c>
      <c r="T100" s="4">
        <v>35</v>
      </c>
      <c r="U100" s="6">
        <v>28.5</v>
      </c>
      <c r="V100" s="4">
        <f t="shared" si="6"/>
        <v>115</v>
      </c>
      <c r="W100" s="6">
        <f t="shared" si="7"/>
        <v>73.5</v>
      </c>
      <c r="X100" s="5">
        <f t="shared" si="8"/>
        <v>0.63913043478260867</v>
      </c>
    </row>
    <row r="101" spans="1:25" ht="60">
      <c r="A101" s="3">
        <v>97</v>
      </c>
      <c r="B101" s="1" t="s">
        <v>176</v>
      </c>
      <c r="C101" s="25" t="s">
        <v>760</v>
      </c>
      <c r="D101" s="1" t="s">
        <v>177</v>
      </c>
      <c r="E101" s="1" t="s">
        <v>178</v>
      </c>
      <c r="F101" s="1" t="s">
        <v>179</v>
      </c>
      <c r="G101" s="1" t="s">
        <v>23</v>
      </c>
      <c r="H101" s="1" t="s">
        <v>501</v>
      </c>
      <c r="I101" s="1" t="s">
        <v>496</v>
      </c>
      <c r="J101" s="1" t="s">
        <v>501</v>
      </c>
      <c r="K101" s="1" t="s">
        <v>496</v>
      </c>
      <c r="L101" s="4">
        <v>1932945</v>
      </c>
      <c r="M101" s="4">
        <v>1571500</v>
      </c>
      <c r="N101" s="4">
        <v>499579.85</v>
      </c>
      <c r="O101" s="4">
        <v>88161.15</v>
      </c>
      <c r="P101" s="4">
        <v>587741</v>
      </c>
      <c r="Q101" s="5">
        <v>0.374</v>
      </c>
      <c r="R101" s="4">
        <v>80</v>
      </c>
      <c r="S101" s="6">
        <v>51.5</v>
      </c>
      <c r="T101" s="4">
        <v>35</v>
      </c>
      <c r="U101" s="6">
        <v>22</v>
      </c>
      <c r="V101" s="4">
        <f t="shared" si="6"/>
        <v>115</v>
      </c>
      <c r="W101" s="6">
        <f t="shared" si="7"/>
        <v>73.5</v>
      </c>
      <c r="X101" s="5">
        <f t="shared" si="8"/>
        <v>0.63913043478260867</v>
      </c>
    </row>
    <row r="102" spans="1:25" ht="45">
      <c r="A102" s="3">
        <v>98</v>
      </c>
      <c r="B102" s="1" t="s">
        <v>112</v>
      </c>
      <c r="C102" s="25" t="s">
        <v>761</v>
      </c>
      <c r="D102" s="1" t="s">
        <v>113</v>
      </c>
      <c r="E102" s="1" t="s">
        <v>114</v>
      </c>
      <c r="F102" s="1" t="s">
        <v>115</v>
      </c>
      <c r="G102" s="1" t="s">
        <v>23</v>
      </c>
      <c r="H102" s="1" t="s">
        <v>538</v>
      </c>
      <c r="I102" s="1" t="s">
        <v>539</v>
      </c>
      <c r="J102" s="1" t="s">
        <v>538</v>
      </c>
      <c r="K102" s="1" t="s">
        <v>539</v>
      </c>
      <c r="L102" s="4">
        <v>2232819</v>
      </c>
      <c r="M102" s="4">
        <v>1815300</v>
      </c>
      <c r="N102" s="4">
        <v>497156.21</v>
      </c>
      <c r="O102" s="4">
        <v>87733.45</v>
      </c>
      <c r="P102" s="4">
        <v>584889.66</v>
      </c>
      <c r="Q102" s="5">
        <v>0.32220000000000004</v>
      </c>
      <c r="R102" s="4">
        <v>80</v>
      </c>
      <c r="S102" s="6">
        <v>47</v>
      </c>
      <c r="T102" s="4">
        <v>35</v>
      </c>
      <c r="U102" s="6">
        <v>26</v>
      </c>
      <c r="V102" s="4">
        <f t="shared" si="6"/>
        <v>115</v>
      </c>
      <c r="W102" s="6">
        <f t="shared" si="7"/>
        <v>73</v>
      </c>
      <c r="X102" s="5">
        <f t="shared" si="8"/>
        <v>0.63478260869565217</v>
      </c>
    </row>
    <row r="103" spans="1:25" ht="45">
      <c r="A103" s="3">
        <v>99</v>
      </c>
      <c r="B103" s="1" t="s">
        <v>160</v>
      </c>
      <c r="C103" s="25" t="s">
        <v>762</v>
      </c>
      <c r="D103" s="1" t="s">
        <v>161</v>
      </c>
      <c r="E103" s="1" t="s">
        <v>162</v>
      </c>
      <c r="F103" s="1" t="s">
        <v>163</v>
      </c>
      <c r="G103" s="1" t="s">
        <v>23</v>
      </c>
      <c r="H103" s="1" t="s">
        <v>501</v>
      </c>
      <c r="I103" s="1" t="s">
        <v>496</v>
      </c>
      <c r="J103" s="1" t="s">
        <v>501</v>
      </c>
      <c r="K103" s="1" t="s">
        <v>496</v>
      </c>
      <c r="L103" s="4">
        <v>2015970</v>
      </c>
      <c r="M103" s="4">
        <v>1634000</v>
      </c>
      <c r="N103" s="4">
        <v>498615.1</v>
      </c>
      <c r="O103" s="4">
        <v>87990.9</v>
      </c>
      <c r="P103" s="4">
        <v>586606</v>
      </c>
      <c r="Q103" s="5">
        <v>0.35899999999999999</v>
      </c>
      <c r="R103" s="4">
        <v>80</v>
      </c>
      <c r="S103" s="6">
        <v>49</v>
      </c>
      <c r="T103" s="4">
        <v>35</v>
      </c>
      <c r="U103" s="6">
        <v>24</v>
      </c>
      <c r="V103" s="4">
        <f t="shared" si="6"/>
        <v>115</v>
      </c>
      <c r="W103" s="6">
        <f t="shared" si="7"/>
        <v>73</v>
      </c>
      <c r="X103" s="5">
        <f t="shared" si="8"/>
        <v>0.63478260869565217</v>
      </c>
    </row>
    <row r="104" spans="1:25" ht="45">
      <c r="A104" s="3">
        <v>100</v>
      </c>
      <c r="B104" s="1" t="s">
        <v>308</v>
      </c>
      <c r="C104" s="25" t="s">
        <v>763</v>
      </c>
      <c r="D104" s="1" t="s">
        <v>309</v>
      </c>
      <c r="E104" s="1" t="s">
        <v>310</v>
      </c>
      <c r="F104" s="1" t="s">
        <v>311</v>
      </c>
      <c r="G104" s="1" t="s">
        <v>23</v>
      </c>
      <c r="H104" s="1" t="s">
        <v>527</v>
      </c>
      <c r="I104" s="1" t="s">
        <v>589</v>
      </c>
      <c r="J104" s="1" t="s">
        <v>527</v>
      </c>
      <c r="K104" s="1" t="s">
        <v>590</v>
      </c>
      <c r="L104" s="4">
        <v>922500</v>
      </c>
      <c r="M104" s="4">
        <v>750000</v>
      </c>
      <c r="N104" s="4">
        <v>318750</v>
      </c>
      <c r="O104" s="4">
        <v>56250</v>
      </c>
      <c r="P104" s="4">
        <v>375000</v>
      </c>
      <c r="Q104" s="5">
        <v>0.5</v>
      </c>
      <c r="R104" s="4">
        <v>80</v>
      </c>
      <c r="S104" s="6">
        <v>42.5</v>
      </c>
      <c r="T104" s="4">
        <v>35</v>
      </c>
      <c r="U104" s="6">
        <v>30.5</v>
      </c>
      <c r="V104" s="4">
        <f t="shared" si="6"/>
        <v>115</v>
      </c>
      <c r="W104" s="6">
        <f t="shared" si="7"/>
        <v>73</v>
      </c>
      <c r="X104" s="5">
        <f t="shared" si="8"/>
        <v>0.63478260869565217</v>
      </c>
    </row>
    <row r="105" spans="1:25" ht="30">
      <c r="A105" s="3">
        <v>101</v>
      </c>
      <c r="B105" s="1" t="s">
        <v>116</v>
      </c>
      <c r="C105" s="25" t="s">
        <v>764</v>
      </c>
      <c r="D105" s="1" t="s">
        <v>117</v>
      </c>
      <c r="E105" s="1" t="s">
        <v>118</v>
      </c>
      <c r="F105" s="1" t="s">
        <v>119</v>
      </c>
      <c r="G105" s="1" t="s">
        <v>23</v>
      </c>
      <c r="H105" s="1" t="s">
        <v>540</v>
      </c>
      <c r="I105" s="1" t="s">
        <v>541</v>
      </c>
      <c r="J105" s="1" t="s">
        <v>502</v>
      </c>
      <c r="K105" s="1" t="s">
        <v>541</v>
      </c>
      <c r="L105" s="4">
        <v>305000.64</v>
      </c>
      <c r="M105" s="4">
        <v>305000.64</v>
      </c>
      <c r="N105" s="4">
        <v>103440.97</v>
      </c>
      <c r="O105" s="4">
        <v>18254.29</v>
      </c>
      <c r="P105" s="4">
        <v>121695.26000000001</v>
      </c>
      <c r="Q105" s="5">
        <v>0.39900001521308287</v>
      </c>
      <c r="R105" s="4">
        <v>80</v>
      </c>
      <c r="S105" s="6">
        <v>46</v>
      </c>
      <c r="T105" s="4">
        <v>35</v>
      </c>
      <c r="U105" s="6">
        <v>26.5</v>
      </c>
      <c r="V105" s="4">
        <f t="shared" si="6"/>
        <v>115</v>
      </c>
      <c r="W105" s="6">
        <f t="shared" si="7"/>
        <v>72.5</v>
      </c>
      <c r="X105" s="5">
        <f t="shared" si="8"/>
        <v>0.63043478260869568</v>
      </c>
    </row>
    <row r="106" spans="1:25" ht="75">
      <c r="A106" s="3">
        <v>102</v>
      </c>
      <c r="B106" s="1" t="s">
        <v>228</v>
      </c>
      <c r="C106" s="25" t="s">
        <v>664</v>
      </c>
      <c r="D106" s="1" t="s">
        <v>229</v>
      </c>
      <c r="E106" s="1" t="s">
        <v>230</v>
      </c>
      <c r="F106" s="1" t="s">
        <v>231</v>
      </c>
      <c r="G106" s="1" t="s">
        <v>23</v>
      </c>
      <c r="H106" s="1" t="s">
        <v>512</v>
      </c>
      <c r="I106" s="1" t="s">
        <v>513</v>
      </c>
      <c r="J106" s="1" t="s">
        <v>512</v>
      </c>
      <c r="K106" s="1" t="s">
        <v>513</v>
      </c>
      <c r="L106" s="4">
        <v>1147752</v>
      </c>
      <c r="M106" s="4">
        <v>1030452</v>
      </c>
      <c r="N106" s="4">
        <v>437942.1</v>
      </c>
      <c r="O106" s="4">
        <v>77283.899999999994</v>
      </c>
      <c r="P106" s="4">
        <v>515226</v>
      </c>
      <c r="Q106" s="5">
        <v>0.5</v>
      </c>
      <c r="R106" s="4">
        <v>80</v>
      </c>
      <c r="S106" s="6">
        <v>45.5</v>
      </c>
      <c r="T106" s="4">
        <v>35</v>
      </c>
      <c r="U106" s="6">
        <v>27</v>
      </c>
      <c r="V106" s="4">
        <f t="shared" si="6"/>
        <v>115</v>
      </c>
      <c r="W106" s="6">
        <f t="shared" si="7"/>
        <v>72.5</v>
      </c>
      <c r="X106" s="5">
        <f t="shared" si="8"/>
        <v>0.63043478260869568</v>
      </c>
    </row>
    <row r="107" spans="1:25" ht="90">
      <c r="A107" s="3">
        <v>103</v>
      </c>
      <c r="B107" s="1" t="s">
        <v>359</v>
      </c>
      <c r="C107" s="25" t="s">
        <v>663</v>
      </c>
      <c r="D107" s="1" t="s">
        <v>360</v>
      </c>
      <c r="E107" s="1" t="s">
        <v>361</v>
      </c>
      <c r="F107" s="1" t="s">
        <v>362</v>
      </c>
      <c r="G107" s="1" t="s">
        <v>22</v>
      </c>
      <c r="H107" s="1" t="s">
        <v>501</v>
      </c>
      <c r="I107" s="1" t="s">
        <v>496</v>
      </c>
      <c r="J107" s="1" t="s">
        <v>501</v>
      </c>
      <c r="K107" s="1" t="s">
        <v>496</v>
      </c>
      <c r="L107" s="4">
        <v>501735</v>
      </c>
      <c r="M107" s="4">
        <v>438500</v>
      </c>
      <c r="N107" s="4">
        <v>163999</v>
      </c>
      <c r="O107" s="4">
        <v>28941</v>
      </c>
      <c r="P107" s="4">
        <v>192940</v>
      </c>
      <c r="Q107" s="5">
        <v>0.44</v>
      </c>
      <c r="R107" s="4">
        <v>80</v>
      </c>
      <c r="S107" s="6">
        <v>40</v>
      </c>
      <c r="T107" s="4">
        <v>35</v>
      </c>
      <c r="U107" s="6">
        <v>32</v>
      </c>
      <c r="V107" s="4">
        <f t="shared" si="6"/>
        <v>115</v>
      </c>
      <c r="W107" s="6">
        <f t="shared" si="7"/>
        <v>72</v>
      </c>
      <c r="X107" s="5">
        <f t="shared" si="8"/>
        <v>0.62608695652173918</v>
      </c>
    </row>
    <row r="108" spans="1:25" ht="30">
      <c r="A108" s="3">
        <v>104</v>
      </c>
      <c r="B108" s="1" t="s">
        <v>367</v>
      </c>
      <c r="C108" s="25" t="s">
        <v>662</v>
      </c>
      <c r="D108" s="1" t="s">
        <v>368</v>
      </c>
      <c r="E108" s="1" t="s">
        <v>369</v>
      </c>
      <c r="F108" s="1" t="s">
        <v>370</v>
      </c>
      <c r="G108" s="1" t="s">
        <v>23</v>
      </c>
      <c r="H108" s="1" t="s">
        <v>516</v>
      </c>
      <c r="I108" s="1" t="s">
        <v>598</v>
      </c>
      <c r="J108" s="1" t="s">
        <v>516</v>
      </c>
      <c r="K108" s="1" t="s">
        <v>599</v>
      </c>
      <c r="L108" s="4">
        <v>1762863.33</v>
      </c>
      <c r="M108" s="4">
        <v>1403222.22</v>
      </c>
      <c r="N108" s="4">
        <v>476499.19</v>
      </c>
      <c r="O108" s="4">
        <v>84088.09</v>
      </c>
      <c r="P108" s="4">
        <v>560587.28</v>
      </c>
      <c r="Q108" s="5">
        <v>0.39950000221632753</v>
      </c>
      <c r="R108" s="4">
        <v>80</v>
      </c>
      <c r="S108" s="6">
        <v>49</v>
      </c>
      <c r="T108" s="4">
        <v>35</v>
      </c>
      <c r="U108" s="6">
        <v>23</v>
      </c>
      <c r="V108" s="4">
        <f t="shared" si="6"/>
        <v>115</v>
      </c>
      <c r="W108" s="6">
        <f t="shared" si="7"/>
        <v>72</v>
      </c>
      <c r="X108" s="5">
        <f t="shared" si="8"/>
        <v>0.62608695652173918</v>
      </c>
    </row>
    <row r="109" spans="1:25" ht="30">
      <c r="A109" s="3">
        <v>105</v>
      </c>
      <c r="B109" s="1" t="s">
        <v>56</v>
      </c>
      <c r="C109" s="25" t="s">
        <v>661</v>
      </c>
      <c r="D109" s="1" t="s">
        <v>57</v>
      </c>
      <c r="E109" s="1" t="s">
        <v>58</v>
      </c>
      <c r="F109" s="1" t="s">
        <v>59</v>
      </c>
      <c r="G109" s="1" t="s">
        <v>23</v>
      </c>
      <c r="H109" s="1" t="s">
        <v>512</v>
      </c>
      <c r="I109" s="1" t="s">
        <v>513</v>
      </c>
      <c r="J109" s="1" t="s">
        <v>512</v>
      </c>
      <c r="K109" s="1" t="s">
        <v>513</v>
      </c>
      <c r="L109" s="4">
        <v>1447058.81</v>
      </c>
      <c r="M109" s="4">
        <v>1176470.58</v>
      </c>
      <c r="N109" s="4">
        <v>500000</v>
      </c>
      <c r="O109" s="4">
        <v>88235.29</v>
      </c>
      <c r="P109" s="4">
        <v>588235.29</v>
      </c>
      <c r="Q109" s="5">
        <v>0.5</v>
      </c>
      <c r="R109" s="4">
        <v>80</v>
      </c>
      <c r="S109" s="6">
        <v>44.5</v>
      </c>
      <c r="T109" s="4">
        <v>35</v>
      </c>
      <c r="U109" s="6">
        <v>27</v>
      </c>
      <c r="V109" s="4">
        <f t="shared" si="6"/>
        <v>115</v>
      </c>
      <c r="W109" s="6">
        <f t="shared" si="7"/>
        <v>71.5</v>
      </c>
      <c r="X109" s="5">
        <f t="shared" si="8"/>
        <v>0.62173913043478257</v>
      </c>
    </row>
    <row r="110" spans="1:25" ht="30">
      <c r="A110" s="3">
        <v>106</v>
      </c>
      <c r="B110" s="1" t="s">
        <v>491</v>
      </c>
      <c r="C110" s="25" t="s">
        <v>660</v>
      </c>
      <c r="D110" s="1" t="s">
        <v>492</v>
      </c>
      <c r="E110" s="1" t="s">
        <v>493</v>
      </c>
      <c r="F110" s="1" t="s">
        <v>494</v>
      </c>
      <c r="G110" s="1" t="s">
        <v>23</v>
      </c>
      <c r="H110" s="1" t="s">
        <v>501</v>
      </c>
      <c r="I110" s="1" t="s">
        <v>496</v>
      </c>
      <c r="J110" s="1" t="s">
        <v>501</v>
      </c>
      <c r="K110" s="1" t="s">
        <v>496</v>
      </c>
      <c r="L110" s="4">
        <v>1017919.5</v>
      </c>
      <c r="M110" s="4">
        <v>830400</v>
      </c>
      <c r="N110" s="4">
        <v>352920</v>
      </c>
      <c r="O110" s="4">
        <v>62280</v>
      </c>
      <c r="P110" s="4">
        <v>415200</v>
      </c>
      <c r="Q110" s="5">
        <v>0.5</v>
      </c>
      <c r="R110" s="4">
        <v>80</v>
      </c>
      <c r="S110" s="6">
        <v>45.5</v>
      </c>
      <c r="T110" s="4">
        <v>35</v>
      </c>
      <c r="U110" s="6">
        <v>26</v>
      </c>
      <c r="V110" s="4">
        <f t="shared" si="6"/>
        <v>115</v>
      </c>
      <c r="W110" s="6">
        <f t="shared" si="7"/>
        <v>71.5</v>
      </c>
      <c r="X110" s="5">
        <f t="shared" si="8"/>
        <v>0.62173913043478257</v>
      </c>
    </row>
    <row r="111" spans="1:25" ht="102.75" customHeight="1">
      <c r="A111" s="30">
        <v>107</v>
      </c>
      <c r="B111" s="31" t="s">
        <v>320</v>
      </c>
      <c r="C111" s="32" t="s">
        <v>659</v>
      </c>
      <c r="D111" s="31" t="s">
        <v>321</v>
      </c>
      <c r="E111" s="31" t="s">
        <v>322</v>
      </c>
      <c r="F111" s="31" t="s">
        <v>323</v>
      </c>
      <c r="G111" s="31" t="s">
        <v>23</v>
      </c>
      <c r="H111" s="31" t="s">
        <v>501</v>
      </c>
      <c r="I111" s="31" t="s">
        <v>496</v>
      </c>
      <c r="J111" s="31" t="s">
        <v>510</v>
      </c>
      <c r="K111" s="31" t="s">
        <v>593</v>
      </c>
      <c r="L111" s="33">
        <v>982440.36</v>
      </c>
      <c r="M111" s="33">
        <v>778732</v>
      </c>
      <c r="N111" s="33">
        <v>264106.96000000002</v>
      </c>
      <c r="O111" s="33">
        <v>46607.11</v>
      </c>
      <c r="P111" s="33">
        <v>310714.07</v>
      </c>
      <c r="Q111" s="34">
        <v>0.39900000256827767</v>
      </c>
      <c r="R111" s="35">
        <v>80</v>
      </c>
      <c r="S111" s="36">
        <v>51.5</v>
      </c>
      <c r="T111" s="33">
        <v>35</v>
      </c>
      <c r="U111" s="35">
        <v>20</v>
      </c>
      <c r="V111" s="33">
        <f>R111+T111</f>
        <v>115</v>
      </c>
      <c r="W111" s="35">
        <f>S111+U111</f>
        <v>71.5</v>
      </c>
      <c r="X111" s="34">
        <f>W111/V111</f>
        <v>0.62173913043478257</v>
      </c>
      <c r="Y111" s="20"/>
    </row>
    <row r="112" spans="1:25" ht="75">
      <c r="A112" s="3">
        <v>108</v>
      </c>
      <c r="B112" s="1" t="s">
        <v>36</v>
      </c>
      <c r="C112" s="25" t="s">
        <v>644</v>
      </c>
      <c r="D112" s="1" t="s">
        <v>37</v>
      </c>
      <c r="E112" s="1" t="s">
        <v>38</v>
      </c>
      <c r="F112" s="1" t="s">
        <v>39</v>
      </c>
      <c r="G112" s="1" t="s">
        <v>23</v>
      </c>
      <c r="H112" s="1" t="s">
        <v>504</v>
      </c>
      <c r="I112" s="1" t="s">
        <v>505</v>
      </c>
      <c r="J112" s="1" t="s">
        <v>506</v>
      </c>
      <c r="K112" s="1" t="s">
        <v>505</v>
      </c>
      <c r="L112" s="4">
        <v>602000.01</v>
      </c>
      <c r="M112" s="4">
        <v>602000.01</v>
      </c>
      <c r="N112" s="4">
        <v>255850.01</v>
      </c>
      <c r="O112" s="4">
        <v>45150</v>
      </c>
      <c r="P112" s="4">
        <v>301000.01</v>
      </c>
      <c r="Q112" s="5">
        <v>0.50000000830564773</v>
      </c>
      <c r="R112" s="19">
        <v>80</v>
      </c>
      <c r="S112" s="6">
        <v>45</v>
      </c>
      <c r="T112" s="4">
        <v>35</v>
      </c>
      <c r="U112" s="6">
        <v>26</v>
      </c>
      <c r="V112" s="4">
        <f t="shared" si="6"/>
        <v>115</v>
      </c>
      <c r="W112" s="6">
        <f t="shared" si="7"/>
        <v>71</v>
      </c>
      <c r="X112" s="5">
        <f t="shared" si="8"/>
        <v>0.61739130434782608</v>
      </c>
    </row>
    <row r="113" spans="1:25" ht="60">
      <c r="A113" s="3">
        <v>109</v>
      </c>
      <c r="B113" s="1" t="s">
        <v>132</v>
      </c>
      <c r="C113" s="25" t="s">
        <v>645</v>
      </c>
      <c r="D113" s="1" t="s">
        <v>133</v>
      </c>
      <c r="E113" s="1" t="s">
        <v>134</v>
      </c>
      <c r="F113" s="1" t="s">
        <v>135</v>
      </c>
      <c r="G113" s="1" t="s">
        <v>23</v>
      </c>
      <c r="H113" s="1" t="s">
        <v>544</v>
      </c>
      <c r="I113" s="1" t="s">
        <v>545</v>
      </c>
      <c r="J113" s="1" t="s">
        <v>501</v>
      </c>
      <c r="K113" s="1" t="s">
        <v>496</v>
      </c>
      <c r="L113" s="4">
        <v>1854840</v>
      </c>
      <c r="M113" s="4">
        <v>1493000</v>
      </c>
      <c r="N113" s="4">
        <v>494929.5</v>
      </c>
      <c r="O113" s="4">
        <v>87340.5</v>
      </c>
      <c r="P113" s="4">
        <v>582270</v>
      </c>
      <c r="Q113" s="5">
        <v>0.39</v>
      </c>
      <c r="R113" s="4">
        <v>80</v>
      </c>
      <c r="S113" s="6">
        <v>41.5</v>
      </c>
      <c r="T113" s="4">
        <v>35</v>
      </c>
      <c r="U113" s="6">
        <v>29.5</v>
      </c>
      <c r="V113" s="4">
        <f t="shared" si="6"/>
        <v>115</v>
      </c>
      <c r="W113" s="6">
        <f t="shared" si="7"/>
        <v>71</v>
      </c>
      <c r="X113" s="5">
        <f t="shared" si="8"/>
        <v>0.61739130434782608</v>
      </c>
    </row>
    <row r="114" spans="1:25" ht="30">
      <c r="A114" s="3">
        <v>110</v>
      </c>
      <c r="B114" s="1" t="s">
        <v>292</v>
      </c>
      <c r="C114" s="25" t="s">
        <v>646</v>
      </c>
      <c r="D114" s="1" t="s">
        <v>293</v>
      </c>
      <c r="E114" s="1" t="s">
        <v>294</v>
      </c>
      <c r="F114" s="1" t="s">
        <v>295</v>
      </c>
      <c r="G114" s="1" t="s">
        <v>23</v>
      </c>
      <c r="H114" s="1" t="s">
        <v>501</v>
      </c>
      <c r="I114" s="1" t="s">
        <v>496</v>
      </c>
      <c r="J114" s="1" t="s">
        <v>568</v>
      </c>
      <c r="K114" s="1" t="s">
        <v>583</v>
      </c>
      <c r="L114" s="4">
        <v>641778.32999999996</v>
      </c>
      <c r="M114" s="4">
        <v>521771</v>
      </c>
      <c r="N114" s="4">
        <v>197359.89</v>
      </c>
      <c r="O114" s="4">
        <v>34828.21</v>
      </c>
      <c r="P114" s="4">
        <v>232188.1</v>
      </c>
      <c r="Q114" s="5">
        <v>0.44500000958274799</v>
      </c>
      <c r="R114" s="4">
        <v>80</v>
      </c>
      <c r="S114" s="6">
        <v>44</v>
      </c>
      <c r="T114" s="4">
        <v>35</v>
      </c>
      <c r="U114" s="6">
        <v>27</v>
      </c>
      <c r="V114" s="4">
        <f t="shared" si="6"/>
        <v>115</v>
      </c>
      <c r="W114" s="6">
        <f t="shared" si="7"/>
        <v>71</v>
      </c>
      <c r="X114" s="5">
        <f t="shared" si="8"/>
        <v>0.61739130434782608</v>
      </c>
    </row>
    <row r="115" spans="1:25" ht="45">
      <c r="A115" s="3">
        <v>111</v>
      </c>
      <c r="B115" s="1" t="s">
        <v>60</v>
      </c>
      <c r="C115" s="25" t="s">
        <v>647</v>
      </c>
      <c r="D115" s="1" t="s">
        <v>61</v>
      </c>
      <c r="E115" s="1" t="s">
        <v>62</v>
      </c>
      <c r="F115" s="1" t="s">
        <v>63</v>
      </c>
      <c r="G115" s="1" t="s">
        <v>23</v>
      </c>
      <c r="H115" s="1" t="s">
        <v>514</v>
      </c>
      <c r="I115" s="1" t="s">
        <v>515</v>
      </c>
      <c r="J115" s="1" t="s">
        <v>501</v>
      </c>
      <c r="K115" s="1" t="s">
        <v>496</v>
      </c>
      <c r="L115" s="4">
        <v>1776120</v>
      </c>
      <c r="M115" s="4">
        <v>1444000</v>
      </c>
      <c r="N115" s="4">
        <v>489732.6</v>
      </c>
      <c r="O115" s="4">
        <v>86423.4</v>
      </c>
      <c r="P115" s="4">
        <v>576156</v>
      </c>
      <c r="Q115" s="5">
        <v>0.39900000000000002</v>
      </c>
      <c r="R115" s="4">
        <v>80</v>
      </c>
      <c r="S115" s="6">
        <v>47.5</v>
      </c>
      <c r="T115" s="4">
        <v>35</v>
      </c>
      <c r="U115" s="6">
        <v>23</v>
      </c>
      <c r="V115" s="4">
        <f t="shared" ref="V115:V125" si="9">R115+T115</f>
        <v>115</v>
      </c>
      <c r="W115" s="6">
        <f t="shared" ref="W115:W125" si="10">S115+U115</f>
        <v>70.5</v>
      </c>
      <c r="X115" s="5">
        <f t="shared" ref="X115:X125" si="11">W115/V115</f>
        <v>0.61304347826086958</v>
      </c>
    </row>
    <row r="116" spans="1:25" ht="75">
      <c r="A116" s="3">
        <v>112</v>
      </c>
      <c r="B116" s="1" t="s">
        <v>164</v>
      </c>
      <c r="C116" s="25" t="s">
        <v>648</v>
      </c>
      <c r="D116" s="1" t="s">
        <v>165</v>
      </c>
      <c r="E116" s="1" t="s">
        <v>166</v>
      </c>
      <c r="F116" s="1" t="s">
        <v>167</v>
      </c>
      <c r="G116" s="1" t="s">
        <v>23</v>
      </c>
      <c r="H116" s="1" t="s">
        <v>510</v>
      </c>
      <c r="I116" s="1" t="s">
        <v>552</v>
      </c>
      <c r="J116" s="1" t="s">
        <v>542</v>
      </c>
      <c r="K116" s="1" t="s">
        <v>553</v>
      </c>
      <c r="L116" s="4">
        <v>1790178.9</v>
      </c>
      <c r="M116" s="4">
        <v>1306930</v>
      </c>
      <c r="N116" s="4">
        <v>499900.73</v>
      </c>
      <c r="O116" s="4">
        <v>88217.78</v>
      </c>
      <c r="P116" s="4">
        <v>588118.5</v>
      </c>
      <c r="Q116" s="5">
        <v>0.45000000765151921</v>
      </c>
      <c r="R116" s="4">
        <v>80</v>
      </c>
      <c r="S116" s="6">
        <v>43.5</v>
      </c>
      <c r="T116" s="4">
        <v>35</v>
      </c>
      <c r="U116" s="6">
        <v>27</v>
      </c>
      <c r="V116" s="4">
        <f t="shared" si="9"/>
        <v>115</v>
      </c>
      <c r="W116" s="6">
        <f t="shared" si="10"/>
        <v>70.5</v>
      </c>
      <c r="X116" s="5">
        <f t="shared" si="11"/>
        <v>0.61304347826086958</v>
      </c>
    </row>
    <row r="117" spans="1:25" ht="60">
      <c r="A117" s="3">
        <v>113</v>
      </c>
      <c r="B117" s="1" t="s">
        <v>212</v>
      </c>
      <c r="C117" s="25" t="s">
        <v>649</v>
      </c>
      <c r="D117" s="1" t="s">
        <v>213</v>
      </c>
      <c r="E117" s="1" t="s">
        <v>214</v>
      </c>
      <c r="F117" s="1" t="s">
        <v>215</v>
      </c>
      <c r="G117" s="1" t="s">
        <v>23</v>
      </c>
      <c r="H117" s="1" t="s">
        <v>529</v>
      </c>
      <c r="I117" s="1" t="s">
        <v>530</v>
      </c>
      <c r="J117" s="1" t="s">
        <v>529</v>
      </c>
      <c r="K117" s="1" t="s">
        <v>530</v>
      </c>
      <c r="L117" s="4">
        <v>554220</v>
      </c>
      <c r="M117" s="4">
        <v>541920</v>
      </c>
      <c r="N117" s="4">
        <v>230316</v>
      </c>
      <c r="O117" s="4">
        <v>40644</v>
      </c>
      <c r="P117" s="4">
        <v>270960</v>
      </c>
      <c r="Q117" s="5">
        <v>0.5</v>
      </c>
      <c r="R117" s="4">
        <v>80</v>
      </c>
      <c r="S117" s="6">
        <v>45</v>
      </c>
      <c r="T117" s="4">
        <v>35</v>
      </c>
      <c r="U117" s="6">
        <v>25.5</v>
      </c>
      <c r="V117" s="4">
        <f t="shared" si="9"/>
        <v>115</v>
      </c>
      <c r="W117" s="6">
        <f t="shared" si="10"/>
        <v>70.5</v>
      </c>
      <c r="X117" s="5">
        <f t="shared" si="11"/>
        <v>0.61304347826086958</v>
      </c>
    </row>
    <row r="118" spans="1:25" ht="60">
      <c r="A118" s="3">
        <v>114</v>
      </c>
      <c r="B118" s="1" t="s">
        <v>216</v>
      </c>
      <c r="C118" s="25" t="s">
        <v>650</v>
      </c>
      <c r="D118" s="1" t="s">
        <v>217</v>
      </c>
      <c r="E118" s="1" t="s">
        <v>218</v>
      </c>
      <c r="F118" s="1" t="s">
        <v>219</v>
      </c>
      <c r="G118" s="1" t="s">
        <v>23</v>
      </c>
      <c r="H118" s="1" t="s">
        <v>563</v>
      </c>
      <c r="I118" s="1" t="s">
        <v>564</v>
      </c>
      <c r="J118" s="1" t="s">
        <v>563</v>
      </c>
      <c r="K118" s="1" t="s">
        <v>564</v>
      </c>
      <c r="L118" s="4">
        <v>555970</v>
      </c>
      <c r="M118" s="4">
        <v>511713.41</v>
      </c>
      <c r="N118" s="4">
        <v>217478.2</v>
      </c>
      <c r="O118" s="4">
        <v>38378.51</v>
      </c>
      <c r="P118" s="4">
        <v>255856.71000000002</v>
      </c>
      <c r="Q118" s="5">
        <v>0.50000000977109438</v>
      </c>
      <c r="R118" s="4">
        <v>80</v>
      </c>
      <c r="S118" s="6">
        <v>44.5</v>
      </c>
      <c r="T118" s="4">
        <v>35</v>
      </c>
      <c r="U118" s="6">
        <v>26</v>
      </c>
      <c r="V118" s="4">
        <f t="shared" si="9"/>
        <v>115</v>
      </c>
      <c r="W118" s="6">
        <f t="shared" si="10"/>
        <v>70.5</v>
      </c>
      <c r="X118" s="5">
        <f t="shared" si="11"/>
        <v>0.61304347826086958</v>
      </c>
    </row>
    <row r="119" spans="1:25" ht="60">
      <c r="A119" s="3">
        <v>115</v>
      </c>
      <c r="B119" s="1" t="s">
        <v>264</v>
      </c>
      <c r="C119" s="25" t="s">
        <v>651</v>
      </c>
      <c r="D119" s="1" t="s">
        <v>265</v>
      </c>
      <c r="E119" s="1" t="s">
        <v>266</v>
      </c>
      <c r="F119" s="1" t="s">
        <v>267</v>
      </c>
      <c r="G119" s="1" t="s">
        <v>23</v>
      </c>
      <c r="H119" s="1" t="s">
        <v>501</v>
      </c>
      <c r="I119" s="1" t="s">
        <v>496</v>
      </c>
      <c r="J119" s="1" t="s">
        <v>501</v>
      </c>
      <c r="K119" s="1" t="s">
        <v>496</v>
      </c>
      <c r="L119" s="4">
        <v>1405890</v>
      </c>
      <c r="M119" s="4">
        <v>1143000</v>
      </c>
      <c r="N119" s="4">
        <v>437197.5</v>
      </c>
      <c r="O119" s="4">
        <v>77152.5</v>
      </c>
      <c r="P119" s="4">
        <v>514350</v>
      </c>
      <c r="Q119" s="5">
        <v>0.45</v>
      </c>
      <c r="R119" s="4">
        <v>80</v>
      </c>
      <c r="S119" s="6">
        <v>46</v>
      </c>
      <c r="T119" s="4">
        <v>35</v>
      </c>
      <c r="U119" s="6">
        <v>24.5</v>
      </c>
      <c r="V119" s="4">
        <f t="shared" si="9"/>
        <v>115</v>
      </c>
      <c r="W119" s="6">
        <f t="shared" si="10"/>
        <v>70.5</v>
      </c>
      <c r="X119" s="5">
        <f t="shared" si="11"/>
        <v>0.61304347826086958</v>
      </c>
    </row>
    <row r="120" spans="1:25" ht="45">
      <c r="A120" s="30">
        <v>116</v>
      </c>
      <c r="B120" s="31" t="s">
        <v>383</v>
      </c>
      <c r="C120" s="32" t="s">
        <v>653</v>
      </c>
      <c r="D120" s="31" t="s">
        <v>384</v>
      </c>
      <c r="E120" s="31" t="s">
        <v>385</v>
      </c>
      <c r="F120" s="31" t="s">
        <v>386</v>
      </c>
      <c r="G120" s="31" t="s">
        <v>23</v>
      </c>
      <c r="H120" s="31" t="s">
        <v>501</v>
      </c>
      <c r="I120" s="31" t="s">
        <v>496</v>
      </c>
      <c r="J120" s="31" t="s">
        <v>501</v>
      </c>
      <c r="K120" s="31" t="s">
        <v>496</v>
      </c>
      <c r="L120" s="33">
        <v>1078245</v>
      </c>
      <c r="M120" s="33">
        <v>931500</v>
      </c>
      <c r="N120" s="33">
        <v>395887.5</v>
      </c>
      <c r="O120" s="33">
        <v>69862.5</v>
      </c>
      <c r="P120" s="33">
        <v>465750</v>
      </c>
      <c r="Q120" s="34">
        <v>0.5</v>
      </c>
      <c r="R120" s="35">
        <v>80</v>
      </c>
      <c r="S120" s="36">
        <v>46</v>
      </c>
      <c r="T120" s="33">
        <v>35</v>
      </c>
      <c r="U120" s="35">
        <v>24.5</v>
      </c>
      <c r="V120" s="33">
        <f>R120+T120</f>
        <v>115</v>
      </c>
      <c r="W120" s="35">
        <f>S120+U120</f>
        <v>70.5</v>
      </c>
      <c r="X120" s="34">
        <f>W120/V120</f>
        <v>0.61304347826086958</v>
      </c>
      <c r="Y120" s="20"/>
    </row>
    <row r="121" spans="1:25" ht="60">
      <c r="A121" s="30">
        <v>117</v>
      </c>
      <c r="B121" s="31" t="s">
        <v>288</v>
      </c>
      <c r="C121" s="32" t="s">
        <v>652</v>
      </c>
      <c r="D121" s="31" t="s">
        <v>289</v>
      </c>
      <c r="E121" s="31" t="s">
        <v>290</v>
      </c>
      <c r="F121" s="31" t="s">
        <v>291</v>
      </c>
      <c r="G121" s="31" t="s">
        <v>23</v>
      </c>
      <c r="H121" s="31" t="s">
        <v>581</v>
      </c>
      <c r="I121" s="31" t="s">
        <v>582</v>
      </c>
      <c r="J121" s="31" t="s">
        <v>581</v>
      </c>
      <c r="K121" s="31" t="s">
        <v>582</v>
      </c>
      <c r="L121" s="33">
        <v>1122990</v>
      </c>
      <c r="M121" s="33">
        <v>913000</v>
      </c>
      <c r="N121" s="33">
        <v>348446.45</v>
      </c>
      <c r="O121" s="33">
        <v>61490.55</v>
      </c>
      <c r="P121" s="33">
        <v>409937</v>
      </c>
      <c r="Q121" s="34">
        <v>0.44900000000000001</v>
      </c>
      <c r="R121" s="35">
        <v>80</v>
      </c>
      <c r="S121" s="36">
        <v>44</v>
      </c>
      <c r="T121" s="33">
        <v>35</v>
      </c>
      <c r="U121" s="35">
        <v>26.5</v>
      </c>
      <c r="V121" s="33">
        <f>R121+T121</f>
        <v>115</v>
      </c>
      <c r="W121" s="35">
        <f>S121+U121</f>
        <v>70.5</v>
      </c>
      <c r="X121" s="34">
        <f>W121/V121</f>
        <v>0.61304347826086958</v>
      </c>
      <c r="Y121" s="20"/>
    </row>
    <row r="122" spans="1:25" ht="45">
      <c r="A122" s="3">
        <v>118</v>
      </c>
      <c r="B122" s="1" t="s">
        <v>316</v>
      </c>
      <c r="C122" s="25" t="s">
        <v>654</v>
      </c>
      <c r="D122" s="1" t="s">
        <v>317</v>
      </c>
      <c r="E122" s="1" t="s">
        <v>318</v>
      </c>
      <c r="F122" s="1" t="s">
        <v>319</v>
      </c>
      <c r="G122" s="1" t="s">
        <v>23</v>
      </c>
      <c r="H122" s="1" t="s">
        <v>506</v>
      </c>
      <c r="I122" s="1" t="s">
        <v>505</v>
      </c>
      <c r="J122" s="1" t="s">
        <v>592</v>
      </c>
      <c r="K122" s="1" t="s">
        <v>505</v>
      </c>
      <c r="L122" s="4">
        <v>1107000</v>
      </c>
      <c r="M122" s="4">
        <v>860000</v>
      </c>
      <c r="N122" s="4">
        <v>285090</v>
      </c>
      <c r="O122" s="4">
        <v>50310</v>
      </c>
      <c r="P122" s="4">
        <v>335400</v>
      </c>
      <c r="Q122" s="5">
        <v>0.39</v>
      </c>
      <c r="R122" s="19">
        <v>80</v>
      </c>
      <c r="S122" s="6">
        <v>44.5</v>
      </c>
      <c r="T122" s="4">
        <v>35</v>
      </c>
      <c r="U122" s="6">
        <v>25.5</v>
      </c>
      <c r="V122" s="4">
        <f t="shared" si="9"/>
        <v>115</v>
      </c>
      <c r="W122" s="6">
        <f t="shared" si="10"/>
        <v>70</v>
      </c>
      <c r="X122" s="5">
        <f t="shared" si="11"/>
        <v>0.60869565217391308</v>
      </c>
    </row>
    <row r="123" spans="1:25" ht="60">
      <c r="A123" s="3">
        <v>119</v>
      </c>
      <c r="B123" s="1" t="s">
        <v>347</v>
      </c>
      <c r="C123" s="25" t="s">
        <v>655</v>
      </c>
      <c r="D123" s="1" t="s">
        <v>348</v>
      </c>
      <c r="E123" s="1" t="s">
        <v>349</v>
      </c>
      <c r="F123" s="1" t="s">
        <v>350</v>
      </c>
      <c r="G123" s="1" t="s">
        <v>23</v>
      </c>
      <c r="H123" s="1" t="s">
        <v>568</v>
      </c>
      <c r="I123" s="1" t="s">
        <v>583</v>
      </c>
      <c r="J123" s="1" t="s">
        <v>568</v>
      </c>
      <c r="K123" s="1" t="s">
        <v>583</v>
      </c>
      <c r="L123" s="4">
        <v>880680</v>
      </c>
      <c r="M123" s="4">
        <v>716000</v>
      </c>
      <c r="N123" s="4">
        <v>304300</v>
      </c>
      <c r="O123" s="4">
        <v>53700</v>
      </c>
      <c r="P123" s="4">
        <v>358000</v>
      </c>
      <c r="Q123" s="5">
        <v>0.5</v>
      </c>
      <c r="R123" s="4">
        <v>80</v>
      </c>
      <c r="S123" s="6">
        <v>41.5</v>
      </c>
      <c r="T123" s="4">
        <v>35</v>
      </c>
      <c r="U123" s="6">
        <v>28.5</v>
      </c>
      <c r="V123" s="4">
        <f t="shared" si="9"/>
        <v>115</v>
      </c>
      <c r="W123" s="6">
        <f t="shared" si="10"/>
        <v>70</v>
      </c>
      <c r="X123" s="5">
        <f t="shared" si="11"/>
        <v>0.60869565217391308</v>
      </c>
    </row>
    <row r="124" spans="1:25" ht="60">
      <c r="A124" s="3">
        <v>120</v>
      </c>
      <c r="B124" s="1" t="s">
        <v>467</v>
      </c>
      <c r="C124" s="25" t="s">
        <v>656</v>
      </c>
      <c r="D124" s="1" t="s">
        <v>468</v>
      </c>
      <c r="E124" s="1" t="s">
        <v>469</v>
      </c>
      <c r="F124" s="1" t="s">
        <v>470</v>
      </c>
      <c r="G124" s="1" t="s">
        <v>23</v>
      </c>
      <c r="H124" s="1" t="s">
        <v>569</v>
      </c>
      <c r="I124" s="1" t="s">
        <v>496</v>
      </c>
      <c r="J124" s="1" t="s">
        <v>501</v>
      </c>
      <c r="K124" s="1" t="s">
        <v>496</v>
      </c>
      <c r="L124" s="4">
        <v>353060.27</v>
      </c>
      <c r="M124" s="4">
        <v>266887.8</v>
      </c>
      <c r="N124" s="4">
        <v>100020.2</v>
      </c>
      <c r="O124" s="4">
        <v>17650.63</v>
      </c>
      <c r="P124" s="4">
        <v>117670.83</v>
      </c>
      <c r="Q124" s="5">
        <v>0.44089999617816927</v>
      </c>
      <c r="R124" s="4">
        <v>80</v>
      </c>
      <c r="S124" s="6">
        <v>44</v>
      </c>
      <c r="T124" s="4">
        <v>35</v>
      </c>
      <c r="U124" s="6">
        <v>26</v>
      </c>
      <c r="V124" s="4">
        <f t="shared" si="9"/>
        <v>115</v>
      </c>
      <c r="W124" s="6">
        <f t="shared" si="10"/>
        <v>70</v>
      </c>
      <c r="X124" s="5">
        <f t="shared" si="11"/>
        <v>0.60869565217391308</v>
      </c>
    </row>
    <row r="125" spans="1:25" s="11" customFormat="1" ht="30">
      <c r="A125" s="3">
        <v>121</v>
      </c>
      <c r="B125" s="1" t="s">
        <v>403</v>
      </c>
      <c r="C125" s="25" t="s">
        <v>657</v>
      </c>
      <c r="D125" s="1" t="s">
        <v>404</v>
      </c>
      <c r="E125" s="1" t="s">
        <v>405</v>
      </c>
      <c r="F125" s="1" t="s">
        <v>406</v>
      </c>
      <c r="G125" s="1" t="s">
        <v>23</v>
      </c>
      <c r="H125" s="1" t="s">
        <v>546</v>
      </c>
      <c r="I125" s="1" t="s">
        <v>554</v>
      </c>
      <c r="J125" s="1" t="s">
        <v>546</v>
      </c>
      <c r="K125" s="1" t="s">
        <v>554</v>
      </c>
      <c r="L125" s="4">
        <v>305040</v>
      </c>
      <c r="M125" s="4">
        <v>248000</v>
      </c>
      <c r="N125" s="4">
        <v>105400</v>
      </c>
      <c r="O125" s="4">
        <v>18600</v>
      </c>
      <c r="P125" s="4">
        <v>124000</v>
      </c>
      <c r="Q125" s="5">
        <v>0.5</v>
      </c>
      <c r="R125" s="4">
        <v>80</v>
      </c>
      <c r="S125" s="6">
        <v>42</v>
      </c>
      <c r="T125" s="4">
        <v>35</v>
      </c>
      <c r="U125" s="6">
        <v>27.5</v>
      </c>
      <c r="V125" s="4">
        <f t="shared" si="9"/>
        <v>115</v>
      </c>
      <c r="W125" s="6">
        <f t="shared" si="10"/>
        <v>69.5</v>
      </c>
      <c r="X125" s="5">
        <f t="shared" si="11"/>
        <v>0.60434782608695647</v>
      </c>
    </row>
    <row r="126" spans="1:25" s="13" customFormat="1" ht="52.5" customHeight="1">
      <c r="A126" s="30">
        <v>122</v>
      </c>
      <c r="B126" s="31" t="s">
        <v>312</v>
      </c>
      <c r="C126" s="32" t="s">
        <v>658</v>
      </c>
      <c r="D126" s="31" t="s">
        <v>313</v>
      </c>
      <c r="E126" s="31" t="s">
        <v>314</v>
      </c>
      <c r="F126" s="31" t="s">
        <v>315</v>
      </c>
      <c r="G126" s="31" t="s">
        <v>23</v>
      </c>
      <c r="H126" s="31" t="s">
        <v>531</v>
      </c>
      <c r="I126" s="31" t="s">
        <v>591</v>
      </c>
      <c r="J126" s="31" t="s">
        <v>531</v>
      </c>
      <c r="K126" s="31" t="s">
        <v>591</v>
      </c>
      <c r="L126" s="33">
        <v>741690</v>
      </c>
      <c r="M126" s="33">
        <v>603000</v>
      </c>
      <c r="N126" s="33">
        <v>256275</v>
      </c>
      <c r="O126" s="33">
        <v>45225</v>
      </c>
      <c r="P126" s="33">
        <v>301500</v>
      </c>
      <c r="Q126" s="34">
        <v>0.5</v>
      </c>
      <c r="R126" s="35">
        <v>80</v>
      </c>
      <c r="S126" s="38">
        <v>40</v>
      </c>
      <c r="T126" s="33">
        <v>35</v>
      </c>
      <c r="U126" s="38">
        <v>29</v>
      </c>
      <c r="V126" s="33">
        <f>R126+T126</f>
        <v>115</v>
      </c>
      <c r="W126" s="35">
        <f>S126+U126</f>
        <v>69</v>
      </c>
      <c r="X126" s="34">
        <f>W126/V126</f>
        <v>0.6</v>
      </c>
      <c r="Y126" s="20"/>
    </row>
    <row r="127" spans="1:25" s="13" customFormat="1" ht="40.5" customHeight="1">
      <c r="A127" s="57" t="s">
        <v>615</v>
      </c>
      <c r="B127" s="58"/>
      <c r="C127" s="58"/>
      <c r="D127" s="58"/>
      <c r="E127" s="58"/>
      <c r="F127" s="58"/>
      <c r="G127" s="58"/>
      <c r="H127" s="58"/>
      <c r="I127" s="58"/>
      <c r="J127" s="58"/>
      <c r="K127" s="59"/>
      <c r="L127" s="12">
        <f>SUM(L5:L126)</f>
        <v>139923011.38000003</v>
      </c>
      <c r="M127" s="12">
        <f>SUM(M5:M126)</f>
        <v>117671922.25999999</v>
      </c>
      <c r="N127" s="39">
        <f>SUM(N5:N126)</f>
        <v>41400958.149999999</v>
      </c>
      <c r="O127" s="12">
        <f>SUM(O5:O126)</f>
        <v>7306051.4900000012</v>
      </c>
      <c r="P127" s="12">
        <f>SUM(P5:P126)</f>
        <v>48707009.559999995</v>
      </c>
      <c r="Q127" s="15"/>
      <c r="R127" s="16"/>
      <c r="S127" s="16"/>
      <c r="T127" s="16"/>
      <c r="U127" s="16"/>
      <c r="V127" s="16"/>
      <c r="W127" s="16"/>
      <c r="X127" s="17"/>
    </row>
    <row r="129" spans="2:15" ht="20.25">
      <c r="B129" s="27"/>
      <c r="C129" s="28" t="s">
        <v>770</v>
      </c>
      <c r="D129" s="28"/>
      <c r="E129" s="29"/>
    </row>
    <row r="131" spans="2:15" ht="33" customHeight="1">
      <c r="C131" s="2"/>
    </row>
    <row r="132" spans="2:15" ht="30.75" customHeight="1">
      <c r="B132" s="42" t="s">
        <v>777</v>
      </c>
      <c r="C132" s="51"/>
      <c r="D132" s="51"/>
      <c r="E132" s="43"/>
      <c r="G132" s="52" t="s">
        <v>778</v>
      </c>
      <c r="H132" s="50"/>
      <c r="I132" s="50"/>
      <c r="J132" s="50"/>
      <c r="K132" s="50"/>
      <c r="L132" s="50"/>
    </row>
    <row r="133" spans="2:15">
      <c r="B133" s="48"/>
      <c r="C133" s="43"/>
      <c r="D133" s="40" t="s">
        <v>617</v>
      </c>
      <c r="E133" s="40" t="s">
        <v>618</v>
      </c>
      <c r="G133" s="49"/>
      <c r="H133" s="49"/>
      <c r="I133" s="50" t="s">
        <v>617</v>
      </c>
      <c r="J133" s="50"/>
      <c r="K133" s="50" t="s">
        <v>618</v>
      </c>
      <c r="L133" s="50"/>
    </row>
    <row r="134" spans="2:15" ht="24.75" customHeight="1">
      <c r="B134" s="48" t="s">
        <v>765</v>
      </c>
      <c r="C134" s="43"/>
      <c r="D134" s="41">
        <v>10000000</v>
      </c>
      <c r="E134" s="41">
        <f>D134*D139</f>
        <v>42667000</v>
      </c>
      <c r="G134" s="47" t="s">
        <v>619</v>
      </c>
      <c r="H134" s="47"/>
      <c r="I134" s="47">
        <v>170189153</v>
      </c>
      <c r="J134" s="47"/>
      <c r="K134" s="47">
        <f>I134*I139</f>
        <v>726146059.10510004</v>
      </c>
      <c r="L134" s="47"/>
    </row>
    <row r="135" spans="2:15" ht="41.25" customHeight="1">
      <c r="B135" s="42" t="s">
        <v>766</v>
      </c>
      <c r="C135" s="43"/>
      <c r="D135" s="41">
        <f>E135/D139</f>
        <v>7785556.4276841581</v>
      </c>
      <c r="E135" s="41">
        <v>33218633.609999999</v>
      </c>
      <c r="G135" s="47" t="s">
        <v>771</v>
      </c>
      <c r="H135" s="47"/>
      <c r="I135" s="47">
        <f>K135/I139</f>
        <v>151618334.54660511</v>
      </c>
      <c r="J135" s="47"/>
      <c r="K135" s="47">
        <v>646909948.00999999</v>
      </c>
      <c r="L135" s="47"/>
    </row>
    <row r="136" spans="2:15" ht="45" customHeight="1">
      <c r="B136" s="48" t="s">
        <v>767</v>
      </c>
      <c r="C136" s="43"/>
      <c r="D136" s="41">
        <f>E136/D139</f>
        <v>2214443.5723158414</v>
      </c>
      <c r="E136" s="41">
        <f>E134-E135</f>
        <v>9448366.3900000006</v>
      </c>
      <c r="G136" s="47" t="s">
        <v>772</v>
      </c>
      <c r="H136" s="47"/>
      <c r="I136" s="47">
        <v>10000000</v>
      </c>
      <c r="J136" s="47"/>
      <c r="K136" s="47">
        <f>I136*I139</f>
        <v>42667000</v>
      </c>
      <c r="L136" s="47"/>
    </row>
    <row r="137" spans="2:15" ht="108.75" customHeight="1">
      <c r="B137" s="42" t="s">
        <v>768</v>
      </c>
      <c r="C137" s="43"/>
      <c r="D137" s="41">
        <f>E137/D139</f>
        <v>1338863.4893477394</v>
      </c>
      <c r="E137" s="41">
        <v>5712528.8499999996</v>
      </c>
      <c r="G137" s="42" t="s">
        <v>775</v>
      </c>
      <c r="H137" s="43"/>
      <c r="I137" s="47">
        <f>K137/I139</f>
        <v>4912105.559331567</v>
      </c>
      <c r="J137" s="47"/>
      <c r="K137" s="47">
        <v>20958480.789999999</v>
      </c>
      <c r="L137" s="47"/>
      <c r="O137" s="21"/>
    </row>
    <row r="138" spans="2:15" ht="89.25" customHeight="1">
      <c r="B138" s="48" t="s">
        <v>769</v>
      </c>
      <c r="C138" s="43"/>
      <c r="D138" s="41">
        <f>E138/D139</f>
        <v>875580.08296810195</v>
      </c>
      <c r="E138" s="41">
        <f>E134-E135-E137</f>
        <v>3735837.540000001</v>
      </c>
      <c r="F138" s="21"/>
      <c r="G138" s="46" t="s">
        <v>774</v>
      </c>
      <c r="H138" s="47"/>
      <c r="I138" s="47">
        <f>K138/I139</f>
        <v>3573242.0699838279</v>
      </c>
      <c r="J138" s="47"/>
      <c r="K138" s="47">
        <f>K137-E137</f>
        <v>15245951.939999999</v>
      </c>
      <c r="L138" s="47"/>
    </row>
    <row r="139" spans="2:15" ht="93.75" customHeight="1">
      <c r="B139" s="42" t="s">
        <v>776</v>
      </c>
      <c r="C139" s="43"/>
      <c r="D139" s="44">
        <v>4.2667000000000002</v>
      </c>
      <c r="E139" s="45"/>
      <c r="G139" s="46" t="s">
        <v>776</v>
      </c>
      <c r="H139" s="47"/>
      <c r="I139" s="60">
        <v>4.2667000000000002</v>
      </c>
      <c r="J139" s="61"/>
      <c r="K139" s="61"/>
      <c r="L139" s="62"/>
    </row>
    <row r="142" spans="2:15">
      <c r="E142" s="21"/>
    </row>
    <row r="143" spans="2:15">
      <c r="E143" s="21"/>
    </row>
    <row r="144" spans="2:15">
      <c r="E144" s="21"/>
    </row>
  </sheetData>
  <autoFilter ref="A4:X127">
    <filterColumn colId="1"/>
    <filterColumn colId="2"/>
    <filterColumn colId="4"/>
  </autoFilter>
  <mergeCells count="34">
    <mergeCell ref="B132:E132"/>
    <mergeCell ref="G132:L132"/>
    <mergeCell ref="U1:X1"/>
    <mergeCell ref="U2:X2"/>
    <mergeCell ref="A3:X3"/>
    <mergeCell ref="A127:K127"/>
    <mergeCell ref="B133:C133"/>
    <mergeCell ref="G133:H133"/>
    <mergeCell ref="I133:J133"/>
    <mergeCell ref="K133:L133"/>
    <mergeCell ref="B134:C134"/>
    <mergeCell ref="G134:H134"/>
    <mergeCell ref="I134:J134"/>
    <mergeCell ref="K134:L134"/>
    <mergeCell ref="B135:C135"/>
    <mergeCell ref="G135:H135"/>
    <mergeCell ref="I135:J135"/>
    <mergeCell ref="K135:L135"/>
    <mergeCell ref="B136:C136"/>
    <mergeCell ref="G136:H136"/>
    <mergeCell ref="I136:J136"/>
    <mergeCell ref="K136:L136"/>
    <mergeCell ref="B139:C139"/>
    <mergeCell ref="D139:E139"/>
    <mergeCell ref="G139:H139"/>
    <mergeCell ref="I139:L139"/>
    <mergeCell ref="B137:C137"/>
    <mergeCell ref="G137:H137"/>
    <mergeCell ref="I137:J137"/>
    <mergeCell ref="K137:L137"/>
    <mergeCell ref="B138:C138"/>
    <mergeCell ref="G138:H138"/>
    <mergeCell ref="I138:J138"/>
    <mergeCell ref="K138:L138"/>
  </mergeCells>
  <pageMargins left="0.70866141732283472" right="0.70866141732283472" top="0.74803149606299213" bottom="0.74803149606299213" header="0.31496062992125984" footer="0.31496062992125984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uchwała</vt:lpstr>
      <vt:lpstr>uchwała!Obszar_wydruku</vt:lpstr>
      <vt:lpstr>uchwała!Tytuły_wydruku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2013-06-13T10:14:18Z</dcterms:modified>
</cp:coreProperties>
</file>