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330" yWindow="-180" windowWidth="18060" windowHeight="6390"/>
  </bookViews>
  <sheets>
    <sheet name="Wykonalność_Lista nr 7 " sheetId="3" r:id="rId1"/>
  </sheets>
  <definedNames>
    <definedName name="_xlnm.Print_Area" localSheetId="0">'Wykonalność_Lista nr 7 '!$A$1:$R$25</definedName>
  </definedNames>
  <calcPr calcId="125725"/>
</workbook>
</file>

<file path=xl/calcChain.xml><?xml version="1.0" encoding="utf-8"?>
<calcChain xmlns="http://schemas.openxmlformats.org/spreadsheetml/2006/main">
  <c r="O9" i="3"/>
  <c r="P3"/>
  <c r="P4"/>
  <c r="P5"/>
  <c r="P6"/>
  <c r="P8"/>
  <c r="P7"/>
  <c r="G18"/>
  <c r="E18" s="1"/>
  <c r="E17"/>
  <c r="N9"/>
  <c r="O4"/>
  <c r="O5"/>
  <c r="O6"/>
  <c r="O7"/>
  <c r="O8"/>
  <c r="O3"/>
  <c r="M9" l="1"/>
  <c r="L9"/>
  <c r="K9"/>
  <c r="E15" l="1"/>
  <c r="E14"/>
  <c r="G13"/>
  <c r="G16"/>
  <c r="E16" s="1"/>
</calcChain>
</file>

<file path=xl/sharedStrings.xml><?xml version="1.0" encoding="utf-8"?>
<sst xmlns="http://schemas.openxmlformats.org/spreadsheetml/2006/main" count="84" uniqueCount="66">
  <si>
    <t>Nr rejestracyjny wniosku</t>
  </si>
  <si>
    <t>Nr kancelaryjny wniosku</t>
  </si>
  <si>
    <t>Tytuł wniosku</t>
  </si>
  <si>
    <t xml:space="preserve"> Ocena wykonalności</t>
  </si>
  <si>
    <t>Lp.</t>
  </si>
  <si>
    <t>Pozytywna</t>
  </si>
  <si>
    <t>Wnioskodawca/
Beneficjent</t>
  </si>
  <si>
    <t>Siedziba wnioskodawcy (Powiat)</t>
  </si>
  <si>
    <t>Siedziba wnioskodawcy (Miejscowość)</t>
  </si>
  <si>
    <t>Miejsce realizacji projektu (Powiat)</t>
  </si>
  <si>
    <t>Miejsce realizacji projektu (Miejscowość)</t>
  </si>
  <si>
    <t>Kategoria interwencji</t>
  </si>
  <si>
    <t>Całkowita Wartość Projektu w PLN</t>
  </si>
  <si>
    <t>Koszty kwalifikowalne w PLN</t>
  </si>
  <si>
    <t>Wnioskowana kwota z EFRR w PLN</t>
  </si>
  <si>
    <t>Suma średnich oceny strategiczej i merytorycznej</t>
  </si>
  <si>
    <t>Razem na kwotę</t>
  </si>
  <si>
    <t>EURO</t>
  </si>
  <si>
    <t>PLN</t>
  </si>
  <si>
    <t xml:space="preserve">Alokacja na Działanie EFRR </t>
  </si>
  <si>
    <t xml:space="preserve">Zapotrzebowanie na projekty z etapu wdrażania </t>
  </si>
  <si>
    <t>Zapotrzebowanie na projekty znajdujące się w IWIPK</t>
  </si>
  <si>
    <t xml:space="preserve">kurs euro </t>
  </si>
  <si>
    <t>Procent dofinansowania kosztów kwalifikowalnych</t>
  </si>
  <si>
    <t>RPO/00539/08/7.1</t>
  </si>
  <si>
    <t>577/08</t>
  </si>
  <si>
    <t xml:space="preserve">Szpital Ginekologiczno – Położniczy im. Świętej Rodziny – Samodzielny Publiczny Zakład Opieki Zdrowotnej w Warszawie </t>
  </si>
  <si>
    <t xml:space="preserve">Rozbudowa i modernizacja Szpitala im. Świętej Rodziny  </t>
  </si>
  <si>
    <t>Powiat m. st. Warszawa</t>
  </si>
  <si>
    <t>Warszawa</t>
  </si>
  <si>
    <t>RPO/00759/08/7.1</t>
  </si>
  <si>
    <t>1280/08</t>
  </si>
  <si>
    <t>Gmina Krzynowłoga Mała</t>
  </si>
  <si>
    <t>Modernizacja budynku Gminnego Ośrodka Zdrowia w Krzynowłodze Małej</t>
  </si>
  <si>
    <t>Powiat przasnyski</t>
  </si>
  <si>
    <t>Krzynowłoga Mała</t>
  </si>
  <si>
    <t>RPO/00686/08/7.1</t>
  </si>
  <si>
    <t>999/08</t>
  </si>
  <si>
    <t>SAMODZIELNY WOJEWÓDZKI PUBLICZNY ZESPÓŁ ZAKŁADÓW PSYCHIATRYCZNEJ OPIEKI
ZDROWOTNEJ IM. DR BARBARY BORZYM W RADOMIU</t>
  </si>
  <si>
    <t>ZAKUP I MONTAŻ APARATU RTG DLA SAMODZIELNEGO WOJEWÓDZKIEGO PUBLICZNEGO
ZESPOŁU ZAKŁADÓW PSYCHIATRYCZNEJ OPIEKI ZDROWOTNEJ IM. DR BARBARY
BORZYM W RADOMIU</t>
  </si>
  <si>
    <t>Powiat m. Radom</t>
  </si>
  <si>
    <t>Radom</t>
  </si>
  <si>
    <t>RPO/00533/08/7.1</t>
  </si>
  <si>
    <t>551/08</t>
  </si>
  <si>
    <t>Samodzielny Publiczny Zespół Zakładów Opieki Zdrowotnej w Przasnyszu</t>
  </si>
  <si>
    <t>Dostosowanie pomieszczeń dla potrzeb Oddziału Psychiatrycznego wraz z poprawą warunków pobytu i leczenia pacjentów Oddziału Wewnętrznego SP ZZOZ w Przasnyszu</t>
  </si>
  <si>
    <t>Przasnysz</t>
  </si>
  <si>
    <t>RPO/01308/08/7.1</t>
  </si>
  <si>
    <t>1940/08</t>
  </si>
  <si>
    <t>Niepubliczny Zakład Opieki Zdrowotnej "MEDICUS" Spółka z ograniczoną odpowiedzialnością</t>
  </si>
  <si>
    <t>Powiat garwoliński</t>
  </si>
  <si>
    <t>Żelechów</t>
  </si>
  <si>
    <t>RPO/0810/08/7.1</t>
  </si>
  <si>
    <t>970/08</t>
  </si>
  <si>
    <t>Samodzielny Publiczny Zakład Opieki Zdrowotnej w Radzanowie</t>
  </si>
  <si>
    <t>Modernizacja budynku SP ZOZ w Radzanowie i zakup wyposażenia.</t>
  </si>
  <si>
    <t>Powiat białobrzeski</t>
  </si>
  <si>
    <t>Radzanów</t>
  </si>
  <si>
    <t>Wartość EFRR projektów zgodnie z proponowaną listą</t>
  </si>
  <si>
    <t>Wartość umożliwiająca dalszą kontraktację na podstawie comiesięcznych danych MF po zabezpieczeniu środków na projekty zgodnie z proponowaną listą</t>
  </si>
  <si>
    <t>Wnioskowana kwota z budżetu państwa (nie zawsze wystąpi) w PLN</t>
  </si>
  <si>
    <t>Kwota wnioskowana z EFRR + budżetu państwa w PLN</t>
  </si>
  <si>
    <r>
      <t xml:space="preserve">Analiza wykorzystania alokacji EFRR w ramach  Działania 7.1 „Infrastruktura służąca ochronie zdrowia i życia” (kurs Euro </t>
    </r>
    <r>
      <rPr>
        <b/>
        <sz val="20"/>
        <rFont val="Times New Roman"/>
        <family val="1"/>
        <charset val="238"/>
      </rPr>
      <t>4,2825</t>
    </r>
    <r>
      <rPr>
        <b/>
        <sz val="20"/>
        <color rgb="FFFF0000"/>
        <rFont val="Times New Roman"/>
        <family val="1"/>
        <charset val="238"/>
      </rPr>
      <t xml:space="preserve"> </t>
    </r>
    <r>
      <rPr>
        <b/>
        <sz val="20"/>
        <color theme="1"/>
        <rFont val="Times New Roman"/>
        <family val="1"/>
        <charset val="238"/>
      </rPr>
      <t>PLN/EURO EBC obowiązujący w dniu 29 sierpnia 2013 r.)</t>
    </r>
  </si>
  <si>
    <t>Załącznik do Uchwały nr ...................................... Zarządu Województwa Mazowieckiego z dnia ............................. w sprawie zatwierdzenia częściowego wyboru pozytywnie zweryfikowanych pod względem oceny wykonalności projektów do dofinansowania w ramach konkursu zamkniętego  z preselekcją RPOWM/7.1/1/2008 lista nr 7 Priorytet VII „Tworzenie i poprawa warunków dla rozwoju kapitału ludzkiego” dla Działania 7.1 „Infrastruktura służąca ochronie zdrowia i życia” Regionalnego Programu Operacyjnego Województwa Mazowieckiego 2007-2013.</t>
  </si>
  <si>
    <t>Inwestycje infrastrukturalne dostosowujące Zakład do wymogów ustawy o zakładach opieki zdrowotnej oraz zakup specjalistycznego sprzętu medycznego poprawiającego jakość usług.</t>
  </si>
  <si>
    <r>
      <t xml:space="preserve">Wartość umożliwiająca dalszą kontraktację na podstawie comiesięcznych danych MF po dodaniu środków realokowanych z działania 7.2 </t>
    </r>
    <r>
      <rPr>
        <i/>
        <sz val="20"/>
        <color theme="1"/>
        <rFont val="Times New Roman"/>
        <family val="1"/>
        <charset val="238"/>
      </rPr>
      <t>Infrastruktura służąca edukacji</t>
    </r>
  </si>
</sst>
</file>

<file path=xl/styles.xml><?xml version="1.0" encoding="utf-8"?>
<styleSheet xmlns="http://schemas.openxmlformats.org/spreadsheetml/2006/main">
  <numFmts count="1">
    <numFmt numFmtId="164" formatCode="#,##0.0000"/>
  </numFmts>
  <fonts count="24">
    <font>
      <sz val="11"/>
      <color theme="1"/>
      <name val="Czcionka tekstu podstawowego"/>
      <family val="2"/>
      <charset val="238"/>
    </font>
    <font>
      <sz val="11"/>
      <color indexed="8"/>
      <name val="Times New Roman"/>
      <family val="1"/>
      <charset val="238"/>
    </font>
    <font>
      <sz val="10"/>
      <name val="Arial"/>
      <family val="2"/>
      <charset val="238"/>
    </font>
    <font>
      <sz val="14"/>
      <color indexed="8"/>
      <name val="Times New Roman"/>
      <family val="1"/>
      <charset val="238"/>
    </font>
    <font>
      <b/>
      <sz val="16"/>
      <color indexed="8"/>
      <name val="Times New Roman"/>
      <family val="1"/>
      <charset val="238"/>
    </font>
    <font>
      <sz val="16"/>
      <color indexed="8"/>
      <name val="Times New Roman"/>
      <family val="1"/>
      <charset val="238"/>
    </font>
    <font>
      <sz val="15"/>
      <name val="Times New Roman"/>
      <family val="1"/>
      <charset val="238"/>
    </font>
    <font>
      <sz val="15"/>
      <color indexed="8"/>
      <name val="Times New Roman"/>
      <family val="1"/>
      <charset val="238"/>
    </font>
    <font>
      <sz val="11"/>
      <color theme="1"/>
      <name val="Czcionka tekstu podstawowego"/>
      <family val="2"/>
      <charset val="238"/>
    </font>
    <font>
      <sz val="11"/>
      <color theme="1"/>
      <name val="Calibri"/>
      <family val="2"/>
      <charset val="238"/>
      <scheme val="minor"/>
    </font>
    <font>
      <b/>
      <sz val="18"/>
      <color indexed="8"/>
      <name val="Times New Roman"/>
      <family val="1"/>
      <charset val="238"/>
    </font>
    <font>
      <b/>
      <sz val="18"/>
      <name val="Times New Roman"/>
      <family val="1"/>
      <charset val="238"/>
    </font>
    <font>
      <sz val="18"/>
      <color indexed="8"/>
      <name val="Times New Roman"/>
      <family val="1"/>
      <charset val="238"/>
    </font>
    <font>
      <sz val="18"/>
      <name val="Times New Roman"/>
      <family val="1"/>
      <charset val="238"/>
    </font>
    <font>
      <b/>
      <sz val="18"/>
      <color theme="1"/>
      <name val="Czcionka tekstu podstawowego"/>
      <family val="2"/>
      <charset val="238"/>
    </font>
    <font>
      <b/>
      <sz val="20"/>
      <color theme="1"/>
      <name val="Times New Roman"/>
      <family val="1"/>
      <charset val="238"/>
    </font>
    <font>
      <b/>
      <sz val="20"/>
      <name val="Times New Roman"/>
      <family val="1"/>
      <charset val="238"/>
    </font>
    <font>
      <b/>
      <sz val="20"/>
      <color rgb="FFFF0000"/>
      <name val="Times New Roman"/>
      <family val="1"/>
      <charset val="238"/>
    </font>
    <font>
      <sz val="20"/>
      <color theme="1"/>
      <name val="Times New Roman"/>
      <family val="1"/>
      <charset val="238"/>
    </font>
    <font>
      <sz val="20"/>
      <color theme="1"/>
      <name val="Czcionka tekstu podstawowego"/>
      <family val="2"/>
      <charset val="238"/>
    </font>
    <font>
      <sz val="20"/>
      <color indexed="8"/>
      <name val="Times New Roman"/>
      <family val="1"/>
      <charset val="238"/>
    </font>
    <font>
      <sz val="20"/>
      <name val="Times New Roman"/>
      <family val="1"/>
      <charset val="238"/>
    </font>
    <font>
      <i/>
      <sz val="20"/>
      <color theme="1"/>
      <name val="Times New Roman"/>
      <family val="1"/>
      <charset val="238"/>
    </font>
    <font>
      <b/>
      <sz val="20"/>
      <color indexed="8"/>
      <name val="Times New Roman"/>
      <family val="1"/>
      <charset val="238"/>
    </font>
  </fonts>
  <fills count="4">
    <fill>
      <patternFill patternType="none"/>
    </fill>
    <fill>
      <patternFill patternType="gray125"/>
    </fill>
    <fill>
      <patternFill patternType="solid">
        <fgColor theme="0" tint="-0.249977111117893"/>
        <bgColor indexed="64"/>
      </patternFill>
    </fill>
    <fill>
      <patternFill patternType="solid">
        <fgColor theme="0"/>
        <bgColor indexed="64"/>
      </patternFill>
    </fill>
  </fills>
  <borders count="14">
    <border>
      <left/>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medium">
        <color indexed="64"/>
      </right>
      <top style="thin">
        <color indexed="64"/>
      </top>
      <bottom style="thin">
        <color indexed="64"/>
      </bottom>
      <diagonal/>
    </border>
  </borders>
  <cellStyleXfs count="8">
    <xf numFmtId="0" fontId="0" fillId="0" borderId="0"/>
    <xf numFmtId="0" fontId="2" fillId="0" borderId="0"/>
    <xf numFmtId="0" fontId="2" fillId="0" borderId="0"/>
    <xf numFmtId="0" fontId="2" fillId="0" borderId="0"/>
    <xf numFmtId="0" fontId="2" fillId="0" borderId="0"/>
    <xf numFmtId="0" fontId="2" fillId="0" borderId="0"/>
    <xf numFmtId="9" fontId="8" fillId="0" borderId="0" applyFont="0" applyFill="0" applyBorder="0" applyAlignment="0" applyProtection="0"/>
    <xf numFmtId="0" fontId="9" fillId="0" borderId="0"/>
  </cellStyleXfs>
  <cellXfs count="79">
    <xf numFmtId="0" fontId="0" fillId="0" borderId="0" xfId="0"/>
    <xf numFmtId="0" fontId="1" fillId="0" borderId="0" xfId="0" applyFont="1" applyBorder="1"/>
    <xf numFmtId="0" fontId="1" fillId="0" borderId="0" xfId="0" applyFont="1" applyBorder="1" applyAlignment="1">
      <alignment horizontal="center" vertical="center"/>
    </xf>
    <xf numFmtId="0" fontId="3" fillId="0" borderId="0" xfId="0" applyFont="1" applyBorder="1"/>
    <xf numFmtId="0" fontId="3" fillId="0" borderId="0" xfId="0" applyFont="1" applyBorder="1" applyAlignment="1">
      <alignment horizontal="center" vertical="center"/>
    </xf>
    <xf numFmtId="0" fontId="1" fillId="0" borderId="0" xfId="0" applyNumberFormat="1" applyFont="1" applyBorder="1"/>
    <xf numFmtId="0" fontId="3" fillId="0" borderId="0" xfId="0" applyNumberFormat="1" applyFont="1" applyBorder="1"/>
    <xf numFmtId="0" fontId="0" fillId="0" borderId="0" xfId="0" applyBorder="1" applyAlignment="1"/>
    <xf numFmtId="0" fontId="1" fillId="3" borderId="0" xfId="0" applyFont="1" applyFill="1" applyBorder="1"/>
    <xf numFmtId="4" fontId="7" fillId="3" borderId="0" xfId="0" applyNumberFormat="1" applyFont="1" applyFill="1" applyBorder="1" applyAlignment="1">
      <alignment horizontal="center" vertical="center" wrapText="1"/>
    </xf>
    <xf numFmtId="2" fontId="6" fillId="3" borderId="0" xfId="0" applyNumberFormat="1" applyFont="1" applyFill="1" applyBorder="1" applyAlignment="1">
      <alignment horizontal="center" vertical="center" wrapText="1"/>
    </xf>
    <xf numFmtId="4" fontId="6" fillId="3" borderId="0" xfId="0" applyNumberFormat="1" applyFont="1" applyFill="1" applyBorder="1" applyAlignment="1">
      <alignment horizontal="center" vertical="center" wrapText="1"/>
    </xf>
    <xf numFmtId="10" fontId="6" fillId="3" borderId="0" xfId="6" applyNumberFormat="1" applyFont="1" applyFill="1" applyBorder="1" applyAlignment="1">
      <alignment horizontal="center" vertical="center" wrapText="1"/>
    </xf>
    <xf numFmtId="4" fontId="1" fillId="0" borderId="0" xfId="0" applyNumberFormat="1" applyFont="1" applyBorder="1"/>
    <xf numFmtId="0" fontId="1" fillId="0" borderId="5" xfId="0" applyFont="1" applyBorder="1"/>
    <xf numFmtId="2" fontId="5" fillId="0" borderId="0" xfId="0" applyNumberFormat="1" applyFont="1" applyFill="1" applyBorder="1" applyAlignment="1">
      <alignment horizontal="center" vertical="center" wrapText="1"/>
    </xf>
    <xf numFmtId="0" fontId="10" fillId="2" borderId="1" xfId="0" applyFont="1" applyFill="1" applyBorder="1" applyAlignment="1">
      <alignment horizontal="center" vertical="center"/>
    </xf>
    <xf numFmtId="0" fontId="10" fillId="2" borderId="1" xfId="0" applyNumberFormat="1" applyFont="1" applyFill="1" applyBorder="1" applyAlignment="1">
      <alignment horizontal="center" vertical="center" wrapText="1"/>
    </xf>
    <xf numFmtId="0" fontId="10" fillId="2" borderId="1" xfId="0" applyFont="1" applyFill="1" applyBorder="1" applyAlignment="1">
      <alignment horizontal="center" vertical="center" wrapText="1"/>
    </xf>
    <xf numFmtId="2" fontId="11" fillId="2" borderId="1" xfId="0" applyNumberFormat="1" applyFont="1" applyFill="1" applyBorder="1" applyAlignment="1">
      <alignment horizontal="center" vertical="center" wrapText="1"/>
    </xf>
    <xf numFmtId="4" fontId="11" fillId="2" borderId="1" xfId="0" applyNumberFormat="1" applyFont="1" applyFill="1" applyBorder="1" applyAlignment="1">
      <alignment horizontal="center" vertical="center" wrapText="1"/>
    </xf>
    <xf numFmtId="4" fontId="10" fillId="2" borderId="1" xfId="0" applyNumberFormat="1" applyFont="1" applyFill="1" applyBorder="1" applyAlignment="1">
      <alignment horizontal="center" vertical="center" wrapText="1"/>
    </xf>
    <xf numFmtId="0" fontId="10" fillId="2" borderId="2" xfId="0" applyFont="1" applyFill="1" applyBorder="1" applyAlignment="1">
      <alignment horizontal="center" vertical="center" wrapText="1"/>
    </xf>
    <xf numFmtId="0" fontId="12" fillId="0" borderId="3" xfId="0" applyFont="1" applyFill="1" applyBorder="1" applyAlignment="1">
      <alignment horizontal="center" vertical="center"/>
    </xf>
    <xf numFmtId="0" fontId="12" fillId="0" borderId="1" xfId="0" applyFont="1" applyFill="1" applyBorder="1" applyAlignment="1">
      <alignment horizontal="center" vertical="center" wrapText="1"/>
    </xf>
    <xf numFmtId="49" fontId="13" fillId="0" borderId="3" xfId="0" applyNumberFormat="1" applyFont="1" applyFill="1" applyBorder="1" applyAlignment="1" applyProtection="1">
      <alignment horizontal="center" vertical="center" wrapText="1"/>
    </xf>
    <xf numFmtId="0" fontId="12" fillId="0" borderId="3" xfId="0" applyFont="1" applyFill="1" applyBorder="1" applyAlignment="1">
      <alignment horizontal="center" vertical="center" wrapText="1"/>
    </xf>
    <xf numFmtId="0" fontId="12" fillId="0" borderId="10" xfId="0" applyFont="1" applyFill="1" applyBorder="1" applyAlignment="1">
      <alignment horizontal="center" vertical="center" wrapText="1"/>
    </xf>
    <xf numFmtId="4" fontId="12" fillId="0" borderId="1" xfId="0" applyNumberFormat="1" applyFont="1" applyFill="1" applyBorder="1" applyAlignment="1">
      <alignment horizontal="center" vertical="center" wrapText="1"/>
    </xf>
    <xf numFmtId="4" fontId="13" fillId="0" borderId="3" xfId="0" applyNumberFormat="1" applyFont="1" applyFill="1" applyBorder="1" applyAlignment="1">
      <alignment horizontal="center" vertical="center" wrapText="1"/>
    </xf>
    <xf numFmtId="10" fontId="12" fillId="0" borderId="3" xfId="6" applyNumberFormat="1" applyFont="1" applyFill="1" applyBorder="1" applyAlignment="1">
      <alignment horizontal="center" vertical="center" wrapText="1"/>
    </xf>
    <xf numFmtId="2" fontId="13" fillId="0" borderId="3" xfId="0" applyNumberFormat="1" applyFont="1" applyFill="1" applyBorder="1" applyAlignment="1">
      <alignment horizontal="center" vertical="center" wrapText="1"/>
    </xf>
    <xf numFmtId="0" fontId="10" fillId="0" borderId="3" xfId="0" applyFont="1" applyFill="1" applyBorder="1" applyAlignment="1">
      <alignment horizontal="center" vertical="center"/>
    </xf>
    <xf numFmtId="0" fontId="12" fillId="0" borderId="8" xfId="0" applyFont="1" applyFill="1" applyBorder="1" applyAlignment="1">
      <alignment horizontal="center" vertical="center" wrapText="1"/>
    </xf>
    <xf numFmtId="4" fontId="12" fillId="0" borderId="3" xfId="0" applyNumberFormat="1" applyFont="1" applyFill="1" applyBorder="1" applyAlignment="1">
      <alignment horizontal="center" vertical="center" wrapText="1"/>
    </xf>
    <xf numFmtId="0" fontId="12" fillId="0" borderId="11" xfId="0" applyFont="1" applyFill="1" applyBorder="1" applyAlignment="1">
      <alignment horizontal="center" vertical="center" wrapText="1"/>
    </xf>
    <xf numFmtId="2" fontId="12" fillId="0" borderId="1" xfId="0" applyNumberFormat="1" applyFont="1" applyFill="1" applyBorder="1" applyAlignment="1">
      <alignment horizontal="center" vertical="center" wrapText="1"/>
    </xf>
    <xf numFmtId="0" fontId="12" fillId="0" borderId="12" xfId="0" applyFont="1" applyFill="1" applyBorder="1" applyAlignment="1">
      <alignment horizontal="center" vertical="center" wrapText="1"/>
    </xf>
    <xf numFmtId="4" fontId="12" fillId="0" borderId="12" xfId="0" applyNumberFormat="1" applyFont="1" applyFill="1" applyBorder="1" applyAlignment="1">
      <alignment horizontal="center" vertical="center" wrapText="1"/>
    </xf>
    <xf numFmtId="2" fontId="12" fillId="0" borderId="12" xfId="0" applyNumberFormat="1" applyFont="1" applyFill="1" applyBorder="1" applyAlignment="1">
      <alignment horizontal="center" vertical="center" wrapText="1"/>
    </xf>
    <xf numFmtId="0" fontId="10" fillId="0" borderId="11" xfId="0" applyFont="1" applyFill="1" applyBorder="1" applyAlignment="1">
      <alignment horizontal="center" vertical="center"/>
    </xf>
    <xf numFmtId="0" fontId="12" fillId="0" borderId="0" xfId="0" applyFont="1" applyBorder="1"/>
    <xf numFmtId="0" fontId="12" fillId="0" borderId="0" xfId="0" applyNumberFormat="1" applyFont="1" applyBorder="1"/>
    <xf numFmtId="0" fontId="12" fillId="0" borderId="0" xfId="0" applyFont="1" applyBorder="1" applyAlignment="1">
      <alignment horizontal="center" vertical="center"/>
    </xf>
    <xf numFmtId="10" fontId="12" fillId="0" borderId="3" xfId="6" applyNumberFormat="1" applyFont="1" applyFill="1" applyBorder="1" applyAlignment="1">
      <alignment horizontal="center" vertical="center" wrapText="1"/>
    </xf>
    <xf numFmtId="4" fontId="23" fillId="0" borderId="3" xfId="0" applyNumberFormat="1" applyFont="1" applyBorder="1" applyAlignment="1">
      <alignment horizontal="center" vertical="center"/>
    </xf>
    <xf numFmtId="0" fontId="4" fillId="0" borderId="5" xfId="0" applyFont="1" applyFill="1" applyBorder="1" applyAlignment="1">
      <alignment horizontal="center" vertical="center"/>
    </xf>
    <xf numFmtId="0" fontId="10" fillId="0" borderId="7" xfId="0" applyNumberFormat="1" applyFont="1" applyBorder="1" applyAlignment="1">
      <alignment horizontal="left" vertical="center" wrapText="1"/>
    </xf>
    <xf numFmtId="0" fontId="10" fillId="0" borderId="8" xfId="0" applyNumberFormat="1" applyFont="1" applyBorder="1" applyAlignment="1">
      <alignment horizontal="left" vertical="center" wrapText="1"/>
    </xf>
    <xf numFmtId="0" fontId="10" fillId="0" borderId="13" xfId="0" applyNumberFormat="1" applyFont="1" applyBorder="1" applyAlignment="1">
      <alignment horizontal="left" vertical="center" wrapText="1"/>
    </xf>
    <xf numFmtId="0" fontId="10" fillId="0" borderId="3" xfId="0" applyFont="1" applyBorder="1" applyAlignment="1">
      <alignment horizontal="center" vertical="center"/>
    </xf>
    <xf numFmtId="0" fontId="14" fillId="0" borderId="3" xfId="0" applyFont="1" applyBorder="1" applyAlignment="1">
      <alignment horizontal="center" vertical="center"/>
    </xf>
    <xf numFmtId="0" fontId="15" fillId="0" borderId="3" xfId="0" applyFont="1" applyBorder="1" applyAlignment="1">
      <alignment horizontal="center" vertical="center" wrapText="1"/>
    </xf>
    <xf numFmtId="0" fontId="18" fillId="0" borderId="4" xfId="0" applyFont="1" applyBorder="1" applyAlignment="1">
      <alignment horizontal="center"/>
    </xf>
    <xf numFmtId="0" fontId="19" fillId="0" borderId="5" xfId="0" applyFont="1" applyBorder="1"/>
    <xf numFmtId="0" fontId="19" fillId="0" borderId="6" xfId="0" applyFont="1" applyBorder="1"/>
    <xf numFmtId="0" fontId="18" fillId="0" borderId="4" xfId="0" applyFont="1" applyBorder="1" applyAlignment="1">
      <alignment horizontal="center" vertical="center"/>
    </xf>
    <xf numFmtId="10" fontId="12" fillId="0" borderId="3" xfId="6" applyNumberFormat="1" applyFont="1" applyFill="1" applyBorder="1" applyAlignment="1">
      <alignment horizontal="center" vertical="center" wrapText="1"/>
    </xf>
    <xf numFmtId="0" fontId="18" fillId="0" borderId="7" xfId="0" applyFont="1" applyFill="1" applyBorder="1" applyAlignment="1">
      <alignment horizontal="center" vertical="center"/>
    </xf>
    <xf numFmtId="0" fontId="18" fillId="0" borderId="8" xfId="0" applyFont="1" applyFill="1" applyBorder="1" applyAlignment="1">
      <alignment horizontal="center" vertical="center"/>
    </xf>
    <xf numFmtId="0" fontId="18" fillId="0" borderId="9" xfId="0" applyFont="1" applyFill="1" applyBorder="1" applyAlignment="1">
      <alignment horizontal="center" vertical="center"/>
    </xf>
    <xf numFmtId="4" fontId="21" fillId="0" borderId="7" xfId="0" applyNumberFormat="1" applyFont="1" applyFill="1" applyBorder="1" applyAlignment="1">
      <alignment horizontal="center" vertical="center"/>
    </xf>
    <xf numFmtId="4" fontId="21" fillId="0" borderId="9" xfId="0" applyNumberFormat="1" applyFont="1" applyFill="1" applyBorder="1" applyAlignment="1">
      <alignment horizontal="center" vertical="center"/>
    </xf>
    <xf numFmtId="0" fontId="18" fillId="0" borderId="7"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9" xfId="0" applyFont="1" applyFill="1" applyBorder="1" applyAlignment="1">
      <alignment horizontal="center" vertical="center" wrapText="1"/>
    </xf>
    <xf numFmtId="4" fontId="1" fillId="0" borderId="5" xfId="0" applyNumberFormat="1" applyFont="1" applyBorder="1" applyAlignment="1">
      <alignment horizontal="center"/>
    </xf>
    <xf numFmtId="0" fontId="1" fillId="0" borderId="5" xfId="0" applyFont="1" applyBorder="1" applyAlignment="1">
      <alignment horizontal="center"/>
    </xf>
    <xf numFmtId="0" fontId="18" fillId="0" borderId="7" xfId="7" applyFont="1" applyBorder="1" applyAlignment="1">
      <alignment horizontal="center" vertical="center" wrapText="1"/>
    </xf>
    <xf numFmtId="0" fontId="18" fillId="0" borderId="8" xfId="7" applyFont="1" applyBorder="1" applyAlignment="1">
      <alignment horizontal="center" vertical="center" wrapText="1"/>
    </xf>
    <xf numFmtId="0" fontId="18" fillId="0" borderId="9" xfId="7" applyFont="1" applyBorder="1" applyAlignment="1">
      <alignment horizontal="center" vertical="center" wrapText="1"/>
    </xf>
    <xf numFmtId="4" fontId="18" fillId="0" borderId="7" xfId="0" applyNumberFormat="1" applyFont="1" applyBorder="1" applyAlignment="1">
      <alignment horizontal="center" vertical="center"/>
    </xf>
    <xf numFmtId="4" fontId="18" fillId="0" borderId="9" xfId="0" applyNumberFormat="1" applyFont="1" applyBorder="1" applyAlignment="1">
      <alignment horizontal="center" vertical="center"/>
    </xf>
    <xf numFmtId="3" fontId="20" fillId="0" borderId="7" xfId="0" applyNumberFormat="1" applyFont="1" applyFill="1" applyBorder="1" applyAlignment="1">
      <alignment horizontal="center" vertical="center" wrapText="1"/>
    </xf>
    <xf numFmtId="3" fontId="20" fillId="0" borderId="8" xfId="0" applyNumberFormat="1" applyFont="1" applyFill="1" applyBorder="1" applyAlignment="1">
      <alignment horizontal="center" vertical="center" wrapText="1"/>
    </xf>
    <xf numFmtId="3" fontId="20" fillId="0" borderId="9" xfId="0" applyNumberFormat="1" applyFont="1" applyFill="1" applyBorder="1" applyAlignment="1">
      <alignment horizontal="center" vertical="center" wrapText="1"/>
    </xf>
    <xf numFmtId="164" fontId="21" fillId="0" borderId="7" xfId="0" applyNumberFormat="1" applyFont="1" applyFill="1" applyBorder="1" applyAlignment="1">
      <alignment horizontal="center" vertical="center" wrapText="1"/>
    </xf>
    <xf numFmtId="164" fontId="21" fillId="0" borderId="8" xfId="0" applyNumberFormat="1" applyFont="1" applyFill="1" applyBorder="1" applyAlignment="1">
      <alignment horizontal="center" vertical="center" wrapText="1"/>
    </xf>
    <xf numFmtId="164" fontId="21" fillId="0" borderId="9" xfId="0" applyNumberFormat="1" applyFont="1" applyFill="1" applyBorder="1" applyAlignment="1">
      <alignment horizontal="center" vertical="center" wrapText="1"/>
    </xf>
  </cellXfs>
  <cellStyles count="8">
    <cellStyle name="Normalny" xfId="0" builtinId="0"/>
    <cellStyle name="Normalny 10 2" xfId="1"/>
    <cellStyle name="Normalny 11 2" xfId="2"/>
    <cellStyle name="Normalny 2" xfId="3"/>
    <cellStyle name="Normalny 5" xfId="7"/>
    <cellStyle name="Normalny 8 2" xfId="4"/>
    <cellStyle name="Normalny 9 2" xfId="5"/>
    <cellStyle name="Procentowy" xfId="6" builtinId="5"/>
  </cellStyles>
  <dxfs count="4">
    <dxf>
      <font>
        <strike/>
        <color rgb="FFC00000"/>
      </font>
    </dxf>
    <dxf>
      <font>
        <strike/>
        <color rgb="FFC00000"/>
      </font>
    </dxf>
    <dxf>
      <font>
        <strike/>
        <color rgb="FFC00000"/>
      </font>
    </dxf>
    <dxf>
      <font>
        <strike/>
        <color rgb="FFC00000"/>
      </font>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S21"/>
  <sheetViews>
    <sheetView tabSelected="1" view="pageBreakPreview" topLeftCell="A7" zoomScale="40" zoomScaleNormal="56" zoomScaleSheetLayoutView="40" workbookViewId="0">
      <selection activeCell="G14" sqref="G14:H14"/>
    </sheetView>
  </sheetViews>
  <sheetFormatPr defaultRowHeight="15"/>
  <cols>
    <col min="1" max="1" width="4.25" style="1" customWidth="1"/>
    <col min="2" max="2" width="30.625" style="5" customWidth="1"/>
    <col min="3" max="3" width="21.875" style="1" customWidth="1"/>
    <col min="4" max="4" width="50.125" style="1" customWidth="1"/>
    <col min="5" max="5" width="53.5" style="2" customWidth="1"/>
    <col min="6" max="6" width="22.625" style="2" customWidth="1"/>
    <col min="7" max="7" width="22.75" style="1" customWidth="1"/>
    <col min="8" max="8" width="20.625" style="2" customWidth="1"/>
    <col min="9" max="9" width="23.875" style="2" customWidth="1"/>
    <col min="10" max="10" width="16.75" style="2" customWidth="1"/>
    <col min="11" max="11" width="27.625" style="2" customWidth="1"/>
    <col min="12" max="12" width="23.25" style="1" customWidth="1"/>
    <col min="13" max="13" width="25" style="1" customWidth="1"/>
    <col min="14" max="14" width="23.5" style="1" customWidth="1"/>
    <col min="15" max="15" width="25.125" style="1" customWidth="1"/>
    <col min="16" max="16" width="22.75" style="1" customWidth="1"/>
    <col min="17" max="17" width="19.25" style="1" customWidth="1"/>
    <col min="18" max="18" width="20.5" style="1" customWidth="1"/>
    <col min="19" max="19" width="19.125" style="1" customWidth="1"/>
    <col min="20" max="16384" width="9" style="1"/>
  </cols>
  <sheetData>
    <row r="1" spans="1:19" ht="84" customHeight="1">
      <c r="A1" s="47" t="s">
        <v>63</v>
      </c>
      <c r="B1" s="48"/>
      <c r="C1" s="48"/>
      <c r="D1" s="48"/>
      <c r="E1" s="48"/>
      <c r="F1" s="48"/>
      <c r="G1" s="48"/>
      <c r="H1" s="48"/>
      <c r="I1" s="48"/>
      <c r="J1" s="48"/>
      <c r="K1" s="48"/>
      <c r="L1" s="48"/>
      <c r="M1" s="48"/>
      <c r="N1" s="48"/>
      <c r="O1" s="48"/>
      <c r="P1" s="48"/>
      <c r="Q1" s="48"/>
      <c r="R1" s="49"/>
      <c r="S1" s="7"/>
    </row>
    <row r="2" spans="1:19" ht="99" customHeight="1">
      <c r="A2" s="16" t="s">
        <v>4</v>
      </c>
      <c r="B2" s="17" t="s">
        <v>0</v>
      </c>
      <c r="C2" s="18" t="s">
        <v>1</v>
      </c>
      <c r="D2" s="18" t="s">
        <v>6</v>
      </c>
      <c r="E2" s="18" t="s">
        <v>2</v>
      </c>
      <c r="F2" s="19" t="s">
        <v>7</v>
      </c>
      <c r="G2" s="19" t="s">
        <v>8</v>
      </c>
      <c r="H2" s="19" t="s">
        <v>9</v>
      </c>
      <c r="I2" s="19" t="s">
        <v>10</v>
      </c>
      <c r="J2" s="19" t="s">
        <v>11</v>
      </c>
      <c r="K2" s="20" t="s">
        <v>12</v>
      </c>
      <c r="L2" s="20" t="s">
        <v>13</v>
      </c>
      <c r="M2" s="20" t="s">
        <v>14</v>
      </c>
      <c r="N2" s="20" t="s">
        <v>60</v>
      </c>
      <c r="O2" s="20" t="s">
        <v>61</v>
      </c>
      <c r="P2" s="21" t="s">
        <v>23</v>
      </c>
      <c r="Q2" s="19" t="s">
        <v>15</v>
      </c>
      <c r="R2" s="22" t="s">
        <v>3</v>
      </c>
    </row>
    <row r="3" spans="1:19" ht="115.5" customHeight="1">
      <c r="A3" s="23">
        <v>1</v>
      </c>
      <c r="B3" s="24" t="s">
        <v>24</v>
      </c>
      <c r="C3" s="25" t="s">
        <v>25</v>
      </c>
      <c r="D3" s="26" t="s">
        <v>26</v>
      </c>
      <c r="E3" s="27" t="s">
        <v>27</v>
      </c>
      <c r="F3" s="24" t="s">
        <v>28</v>
      </c>
      <c r="G3" s="24" t="s">
        <v>29</v>
      </c>
      <c r="H3" s="24" t="s">
        <v>28</v>
      </c>
      <c r="I3" s="24" t="s">
        <v>29</v>
      </c>
      <c r="J3" s="24">
        <v>76</v>
      </c>
      <c r="K3" s="28">
        <v>34666410.140000001</v>
      </c>
      <c r="L3" s="28">
        <v>34666410.140000001</v>
      </c>
      <c r="M3" s="28">
        <v>24266487.100000001</v>
      </c>
      <c r="N3" s="29">
        <v>0</v>
      </c>
      <c r="O3" s="28">
        <f>SUM(M3:N3)</f>
        <v>24266487.100000001</v>
      </c>
      <c r="P3" s="44">
        <f t="shared" ref="P3:P6" si="0">O3/L3</f>
        <v>0.70000000005769281</v>
      </c>
      <c r="Q3" s="31">
        <v>80.5</v>
      </c>
      <c r="R3" s="32" t="s">
        <v>5</v>
      </c>
    </row>
    <row r="4" spans="1:19" ht="102.75" customHeight="1">
      <c r="A4" s="23">
        <v>2</v>
      </c>
      <c r="B4" s="26" t="s">
        <v>30</v>
      </c>
      <c r="C4" s="25" t="s">
        <v>31</v>
      </c>
      <c r="D4" s="26" t="s">
        <v>32</v>
      </c>
      <c r="E4" s="33" t="s">
        <v>33</v>
      </c>
      <c r="F4" s="26" t="s">
        <v>34</v>
      </c>
      <c r="G4" s="26" t="s">
        <v>35</v>
      </c>
      <c r="H4" s="26" t="s">
        <v>34</v>
      </c>
      <c r="I4" s="26" t="s">
        <v>35</v>
      </c>
      <c r="J4" s="26">
        <v>76</v>
      </c>
      <c r="K4" s="34">
        <v>1041231.79</v>
      </c>
      <c r="L4" s="34">
        <v>1041231.79</v>
      </c>
      <c r="M4" s="34">
        <v>728862.26</v>
      </c>
      <c r="N4" s="34">
        <v>0</v>
      </c>
      <c r="O4" s="28">
        <f t="shared" ref="O4:O8" si="1">SUM(M4:N4)</f>
        <v>728862.26</v>
      </c>
      <c r="P4" s="44">
        <f t="shared" si="0"/>
        <v>0.7000000067228066</v>
      </c>
      <c r="Q4" s="31">
        <v>80.5</v>
      </c>
      <c r="R4" s="32" t="s">
        <v>5</v>
      </c>
    </row>
    <row r="5" spans="1:19" s="14" customFormat="1" ht="177" customHeight="1">
      <c r="A5" s="23">
        <v>3</v>
      </c>
      <c r="B5" s="26" t="s">
        <v>36</v>
      </c>
      <c r="C5" s="25" t="s">
        <v>37</v>
      </c>
      <c r="D5" s="26" t="s">
        <v>38</v>
      </c>
      <c r="E5" s="26" t="s">
        <v>39</v>
      </c>
      <c r="F5" s="26" t="s">
        <v>40</v>
      </c>
      <c r="G5" s="26" t="s">
        <v>41</v>
      </c>
      <c r="H5" s="26" t="s">
        <v>40</v>
      </c>
      <c r="I5" s="26" t="s">
        <v>41</v>
      </c>
      <c r="J5" s="35">
        <v>76</v>
      </c>
      <c r="K5" s="34">
        <v>1556120</v>
      </c>
      <c r="L5" s="34">
        <v>1556120</v>
      </c>
      <c r="M5" s="34">
        <v>1089284</v>
      </c>
      <c r="N5" s="34">
        <v>0</v>
      </c>
      <c r="O5" s="28">
        <f t="shared" si="1"/>
        <v>1089284</v>
      </c>
      <c r="P5" s="44">
        <f t="shared" si="0"/>
        <v>0.7</v>
      </c>
      <c r="Q5" s="31">
        <v>80.5</v>
      </c>
      <c r="R5" s="32" t="s">
        <v>5</v>
      </c>
    </row>
    <row r="6" spans="1:19" ht="130.5" customHeight="1">
      <c r="A6" s="23">
        <v>4</v>
      </c>
      <c r="B6" s="26" t="s">
        <v>42</v>
      </c>
      <c r="C6" s="25" t="s">
        <v>43</v>
      </c>
      <c r="D6" s="26" t="s">
        <v>44</v>
      </c>
      <c r="E6" s="26" t="s">
        <v>45</v>
      </c>
      <c r="F6" s="26" t="s">
        <v>34</v>
      </c>
      <c r="G6" s="26" t="s">
        <v>46</v>
      </c>
      <c r="H6" s="26" t="s">
        <v>34</v>
      </c>
      <c r="I6" s="26" t="s">
        <v>46</v>
      </c>
      <c r="J6" s="35">
        <v>76</v>
      </c>
      <c r="K6" s="28">
        <v>2800000</v>
      </c>
      <c r="L6" s="28">
        <v>2800000</v>
      </c>
      <c r="M6" s="28">
        <v>1959999.99</v>
      </c>
      <c r="N6" s="34">
        <v>0</v>
      </c>
      <c r="O6" s="28">
        <f t="shared" si="1"/>
        <v>1959999.99</v>
      </c>
      <c r="P6" s="44">
        <f t="shared" si="0"/>
        <v>0.69999999642857147</v>
      </c>
      <c r="Q6" s="36">
        <v>80.5</v>
      </c>
      <c r="R6" s="32" t="s">
        <v>5</v>
      </c>
    </row>
    <row r="7" spans="1:19" ht="157.5" customHeight="1">
      <c r="A7" s="23">
        <v>5</v>
      </c>
      <c r="B7" s="26" t="s">
        <v>47</v>
      </c>
      <c r="C7" s="25" t="s">
        <v>48</v>
      </c>
      <c r="D7" s="26" t="s">
        <v>49</v>
      </c>
      <c r="E7" s="26" t="s">
        <v>64</v>
      </c>
      <c r="F7" s="26" t="s">
        <v>50</v>
      </c>
      <c r="G7" s="26" t="s">
        <v>51</v>
      </c>
      <c r="H7" s="26" t="s">
        <v>50</v>
      </c>
      <c r="I7" s="26" t="s">
        <v>51</v>
      </c>
      <c r="J7" s="35">
        <v>76</v>
      </c>
      <c r="K7" s="28">
        <v>681397</v>
      </c>
      <c r="L7" s="28">
        <v>556700</v>
      </c>
      <c r="M7" s="28">
        <v>233805.66</v>
      </c>
      <c r="N7" s="34">
        <v>41259.81</v>
      </c>
      <c r="O7" s="28">
        <f t="shared" si="1"/>
        <v>275065.46999999997</v>
      </c>
      <c r="P7" s="30">
        <f>O7/L7</f>
        <v>0.49409999999999993</v>
      </c>
      <c r="Q7" s="36">
        <v>80.5</v>
      </c>
      <c r="R7" s="32" t="s">
        <v>5</v>
      </c>
    </row>
    <row r="8" spans="1:19" ht="108" customHeight="1">
      <c r="A8" s="23">
        <v>6</v>
      </c>
      <c r="B8" s="26" t="s">
        <v>52</v>
      </c>
      <c r="C8" s="25" t="s">
        <v>53</v>
      </c>
      <c r="D8" s="26" t="s">
        <v>54</v>
      </c>
      <c r="E8" s="26" t="s">
        <v>55</v>
      </c>
      <c r="F8" s="24" t="s">
        <v>56</v>
      </c>
      <c r="G8" s="37" t="s">
        <v>57</v>
      </c>
      <c r="H8" s="37" t="s">
        <v>56</v>
      </c>
      <c r="I8" s="37" t="s">
        <v>57</v>
      </c>
      <c r="J8" s="35">
        <v>76</v>
      </c>
      <c r="K8" s="38">
        <v>634616.02</v>
      </c>
      <c r="L8" s="38">
        <v>591877.73</v>
      </c>
      <c r="M8" s="38">
        <v>414314.41</v>
      </c>
      <c r="N8" s="28">
        <v>0</v>
      </c>
      <c r="O8" s="28">
        <f t="shared" si="1"/>
        <v>414314.41</v>
      </c>
      <c r="P8" s="44">
        <f>O8/L8</f>
        <v>0.69999999831046189</v>
      </c>
      <c r="Q8" s="39">
        <v>80.5</v>
      </c>
      <c r="R8" s="40" t="s">
        <v>5</v>
      </c>
    </row>
    <row r="9" spans="1:19" ht="75" customHeight="1">
      <c r="A9" s="41"/>
      <c r="B9" s="42"/>
      <c r="C9" s="41"/>
      <c r="D9" s="41"/>
      <c r="E9" s="43"/>
      <c r="F9" s="43"/>
      <c r="G9" s="50" t="s">
        <v>16</v>
      </c>
      <c r="H9" s="51"/>
      <c r="I9" s="51"/>
      <c r="J9" s="51"/>
      <c r="K9" s="45">
        <f>SUM(K3:K8)</f>
        <v>41379774.950000003</v>
      </c>
      <c r="L9" s="45">
        <f>SUM(L3:L8)</f>
        <v>41212339.659999996</v>
      </c>
      <c r="M9" s="45">
        <f>SUM(M3:M8)</f>
        <v>28692753.420000002</v>
      </c>
      <c r="N9" s="45">
        <f>SUM(N3:N8)</f>
        <v>41259.81</v>
      </c>
      <c r="O9" s="45">
        <f>SUM(O3:O8)</f>
        <v>28734013.23</v>
      </c>
      <c r="P9" s="57"/>
      <c r="Q9" s="57"/>
      <c r="R9" s="57"/>
    </row>
    <row r="10" spans="1:19" ht="86.25" customHeight="1">
      <c r="A10" s="3"/>
      <c r="B10" s="6"/>
      <c r="C10" s="3"/>
      <c r="D10" s="3"/>
      <c r="E10" s="4"/>
      <c r="F10" s="4"/>
      <c r="G10" s="3"/>
      <c r="H10" s="4"/>
      <c r="I10" s="4"/>
      <c r="J10" s="4"/>
      <c r="K10" s="4"/>
      <c r="L10" s="3"/>
      <c r="Q10" s="15"/>
      <c r="R10" s="46"/>
    </row>
    <row r="11" spans="1:19" ht="66.75" customHeight="1">
      <c r="B11" s="52" t="s">
        <v>62</v>
      </c>
      <c r="C11" s="52"/>
      <c r="D11" s="52"/>
      <c r="E11" s="52"/>
      <c r="F11" s="52"/>
      <c r="G11" s="52"/>
      <c r="H11" s="52"/>
      <c r="I11" s="9"/>
      <c r="J11" s="10"/>
      <c r="K11" s="11"/>
      <c r="L11" s="10"/>
      <c r="M11" s="11"/>
      <c r="N11" s="11"/>
      <c r="O11" s="11"/>
      <c r="P11" s="10"/>
      <c r="Q11" s="12"/>
      <c r="R11" s="8"/>
    </row>
    <row r="12" spans="1:19" ht="41.25" customHeight="1">
      <c r="B12" s="53"/>
      <c r="C12" s="54"/>
      <c r="D12" s="55"/>
      <c r="E12" s="56" t="s">
        <v>17</v>
      </c>
      <c r="F12" s="55"/>
      <c r="G12" s="56" t="s">
        <v>18</v>
      </c>
      <c r="H12" s="55"/>
    </row>
    <row r="13" spans="1:19" ht="46.5" customHeight="1">
      <c r="B13" s="58" t="s">
        <v>19</v>
      </c>
      <c r="C13" s="59"/>
      <c r="D13" s="60"/>
      <c r="E13" s="61">
        <v>66681452</v>
      </c>
      <c r="F13" s="62"/>
      <c r="G13" s="61">
        <f>E13*E19</f>
        <v>285563318.19</v>
      </c>
      <c r="H13" s="62"/>
    </row>
    <row r="14" spans="1:19" ht="38.25" customHeight="1">
      <c r="B14" s="63" t="s">
        <v>20</v>
      </c>
      <c r="C14" s="64"/>
      <c r="D14" s="65"/>
      <c r="E14" s="61">
        <f>G14/E19</f>
        <v>35133292.219497964</v>
      </c>
      <c r="F14" s="62"/>
      <c r="G14" s="61">
        <v>150458323.93000001</v>
      </c>
      <c r="H14" s="62"/>
    </row>
    <row r="15" spans="1:19" ht="49.5" customHeight="1">
      <c r="B15" s="63" t="s">
        <v>21</v>
      </c>
      <c r="C15" s="64"/>
      <c r="D15" s="65"/>
      <c r="E15" s="61">
        <f>G15/E19</f>
        <v>22420131.516637478</v>
      </c>
      <c r="F15" s="62"/>
      <c r="G15" s="61">
        <v>96014213.219999999</v>
      </c>
      <c r="H15" s="62"/>
    </row>
    <row r="16" spans="1:19" ht="52.5" customHeight="1">
      <c r="B16" s="68" t="s">
        <v>58</v>
      </c>
      <c r="C16" s="69"/>
      <c r="D16" s="70"/>
      <c r="E16" s="71">
        <f>G16/E19</f>
        <v>6700000.7985989498</v>
      </c>
      <c r="F16" s="72"/>
      <c r="G16" s="71">
        <f>M9</f>
        <v>28692753.420000002</v>
      </c>
      <c r="H16" s="72"/>
    </row>
    <row r="17" spans="2:8" ht="81" customHeight="1">
      <c r="B17" s="68" t="s">
        <v>65</v>
      </c>
      <c r="C17" s="69"/>
      <c r="D17" s="70"/>
      <c r="E17" s="71">
        <f>G17/E19</f>
        <v>7359885.0951546999</v>
      </c>
      <c r="F17" s="72"/>
      <c r="G17" s="71">
        <v>31518707.920000002</v>
      </c>
      <c r="H17" s="72"/>
    </row>
    <row r="18" spans="2:8" ht="90.75" customHeight="1">
      <c r="B18" s="68" t="s">
        <v>59</v>
      </c>
      <c r="C18" s="69"/>
      <c r="D18" s="70"/>
      <c r="E18" s="71">
        <f>G18/E19</f>
        <v>659884.29655575019</v>
      </c>
      <c r="F18" s="72"/>
      <c r="G18" s="71">
        <f>G17-G16</f>
        <v>2825954.5</v>
      </c>
      <c r="H18" s="72"/>
    </row>
    <row r="19" spans="2:8" ht="48.75" customHeight="1">
      <c r="B19" s="73" t="s">
        <v>22</v>
      </c>
      <c r="C19" s="74"/>
      <c r="D19" s="75"/>
      <c r="E19" s="76">
        <v>4.2824999999999998</v>
      </c>
      <c r="F19" s="77"/>
      <c r="G19" s="77"/>
      <c r="H19" s="78"/>
    </row>
    <row r="20" spans="2:8">
      <c r="G20" s="66"/>
      <c r="H20" s="67"/>
    </row>
    <row r="21" spans="2:8">
      <c r="G21" s="13"/>
    </row>
  </sheetData>
  <protectedRanges>
    <protectedRange sqref="A9:A10 S13 AI13 AY13 BO13 CE13 CU13 DK13 EA13 EQ13 FG13 FW13 GM13 HC13 HS13 II13 IY13 JO13 KE13 KU13 LK13 MA13 MQ13 NG13 NW13 OM13 PC13 PS13 QI13 QY13 RO13 SE13 SU13 TK13 UA13 UQ13 VG13 VW13 WM13 XC13 XS13 YI13 YY13 ZO13 AAE13 AAU13 ABK13 ACA13 ACQ13 ADG13 ADW13 AEM13 AFC13 AFS13 AGI13 AGY13 AHO13 AIE13 AIU13 AJK13 AKA13 AKQ13 ALG13 ALW13 AMM13 ANC13 ANS13 AOI13 AOY13 APO13 AQE13 AQU13 ARK13 ASA13 ASQ13 ATG13 ATW13 AUM13 AVC13 AVS13 AWI13 AWY13 AXO13 AYE13 AYU13 AZK13 BAA13 BAQ13 BBG13 BBW13 BCM13 BDC13 BDS13 BEI13 BEY13 BFO13 BGE13 BGU13 BHK13 BIA13 BIQ13 BJG13 BJW13 BKM13 BLC13 BLS13 BMI13 BMY13 BNO13 BOE13 BOU13 BPK13 BQA13 BQQ13 BRG13 BRW13 BSM13 BTC13 BTS13 BUI13 BUY13 BVO13 BWE13 BWU13 BXK13 BYA13 BYQ13 BZG13 BZW13 CAM13 CBC13 CBS13 CCI13 CCY13 CDO13 CEE13 CEU13 CFK13 CGA13 CGQ13 CHG13 CHW13 CIM13 CJC13 CJS13 CKI13 CKY13 CLO13 CME13 CMU13 CNK13 COA13 COQ13 CPG13 CPW13 CQM13 CRC13 CRS13 CSI13 CSY13 CTO13 CUE13 CUU13 CVK13 CWA13 CWQ13 CXG13 CXW13 CYM13 CZC13 CZS13 DAI13 DAY13 DBO13 DCE13 DCU13 DDK13 DEA13 DEQ13 DFG13 DFW13 DGM13 DHC13 DHS13 DII13 DIY13 DJO13 DKE13 DKU13 DLK13 DMA13 DMQ13 DNG13 DNW13 DOM13 DPC13 DPS13 DQI13 DQY13 DRO13 DSE13 DSU13 DTK13 DUA13 DUQ13 DVG13 DVW13 DWM13 DXC13 DXS13 DYI13 DYY13 DZO13 EAE13 EAU13 EBK13 ECA13 ECQ13 EDG13 EDW13 EEM13 EFC13 EFS13 EGI13 EGY13 EHO13 EIE13 EIU13 EJK13 EKA13 EKQ13 ELG13 ELW13 EMM13 ENC13 ENS13 EOI13 EOY13 EPO13 EQE13 EQU13 ERK13 ESA13 ESQ13 ETG13 ETW13 EUM13 EVC13 EVS13 EWI13 EWY13 EXO13 EYE13 EYU13 EZK13 FAA13 FAQ13 FBG13 FBW13 FCM13 FDC13 FDS13 FEI13 FEY13 FFO13 FGE13 FGU13 FHK13 FIA13 FIQ13 FJG13 FJW13 FKM13 FLC13 FLS13 FMI13 FMY13 FNO13 FOE13 FOU13 FPK13 FQA13 FQQ13 FRG13 FRW13 FSM13 FTC13 FTS13 FUI13 FUY13 FVO13 FWE13 FWU13 FXK13 FYA13 FYQ13 FZG13 FZW13 GAM13 GBC13 GBS13 GCI13 GCY13 GDO13 GEE13 GEU13 GFK13 GGA13 GGQ13 GHG13 GHW13 GIM13 GJC13 GJS13 GKI13 GKY13 GLO13 GME13 GMU13 GNK13 GOA13 GOQ13 GPG13 GPW13 GQM13 GRC13 GRS13 GSI13 GSY13 GTO13 GUE13 GUU13 GVK13 GWA13 GWQ13 GXG13 GXW13 GYM13 GZC13 GZS13 HAI13 HAY13 HBO13 HCE13 HCU13 HDK13 HEA13 HEQ13 HFG13 HFW13 HGM13 HHC13 HHS13 HII13 HIY13 HJO13 HKE13 HKU13 HLK13 HMA13 HMQ13 HNG13 HNW13 HOM13 HPC13 HPS13 HQI13 HQY13 HRO13 HSE13 HSU13 HTK13 HUA13 HUQ13 HVG13 HVW13 HWM13 HXC13 HXS13 HYI13 HYY13 HZO13 IAE13 IAU13 IBK13 ICA13 ICQ13 IDG13 IDW13 IEM13 IFC13 IFS13 IGI13 IGY13 IHO13 IIE13 IIU13 IJK13 IKA13 IKQ13 ILG13 ILW13 IMM13 INC13 INS13 IOI13 IOY13 IPO13 IQE13 IQU13 IRK13 ISA13 ISQ13 ITG13 ITW13 IUM13 IVC13 IVS13 IWI13 IWY13 IXO13 IYE13 IYU13 IZK13 JAA13 JAQ13 JBG13 JBW13 JCM13 JDC13 JDS13 JEI13 JEY13 JFO13 JGE13 JGU13 JHK13 JIA13 JIQ13 JJG13 JJW13 JKM13 JLC13 JLS13 JMI13 JMY13 JNO13 JOE13 JOU13 JPK13 JQA13 JQQ13 JRG13 JRW13 JSM13 JTC13 JTS13 JUI13 JUY13 JVO13 JWE13 JWU13 JXK13 JYA13 JYQ13 JZG13 JZW13 KAM13 KBC13 KBS13 KCI13 KCY13 KDO13 KEE13 KEU13 KFK13 KGA13 KGQ13 KHG13 KHW13 KIM13 KJC13 KJS13 KKI13 KKY13 KLO13 KME13 KMU13 KNK13 KOA13 KOQ13 KPG13 KPW13 KQM13 KRC13 KRS13 KSI13 KSY13 KTO13 KUE13 KUU13 KVK13 KWA13 KWQ13 KXG13 KXW13 KYM13 KZC13 KZS13 LAI13 LAY13 LBO13 LCE13 LCU13 LDK13 LEA13 LEQ13 LFG13 LFW13 LGM13 LHC13 LHS13 LII13 LIY13 LJO13 LKE13 LKU13 LLK13 LMA13 LMQ13 LNG13 LNW13 LOM13 LPC13 LPS13 LQI13 LQY13 LRO13 LSE13 LSU13 LTK13 LUA13 LUQ13 LVG13 LVW13 LWM13 LXC13 LXS13 LYI13 LYY13 LZO13 MAE13 MAU13 MBK13 MCA13 MCQ13 MDG13 MDW13 MEM13 MFC13 MFS13 MGI13 MGY13 MHO13 MIE13 MIU13 MJK13 MKA13 MKQ13 MLG13 MLW13 MMM13 MNC13 MNS13 MOI13 MOY13 MPO13 MQE13 MQU13 MRK13 MSA13 MSQ13 MTG13 MTW13 MUM13 MVC13 MVS13 MWI13 MWY13 MXO13 MYE13 MYU13 MZK13 NAA13 NAQ13 NBG13 NBW13 NCM13 NDC13 NDS13 NEI13 NEY13 NFO13 NGE13 NGU13 NHK13 NIA13 NIQ13 NJG13 NJW13 NKM13 NLC13 NLS13 NMI13 NMY13 NNO13 NOE13 NOU13 NPK13 NQA13 NQQ13 NRG13 NRW13 NSM13 NTC13 NTS13 NUI13 NUY13 NVO13 NWE13 NWU13 NXK13 NYA13 NYQ13 NZG13 NZW13 OAM13 OBC13 OBS13 OCI13 OCY13 ODO13 OEE13 OEU13 OFK13 OGA13 OGQ13 OHG13 OHW13 OIM13 OJC13 OJS13 OKI13 OKY13 OLO13 OME13 OMU13 ONK13 OOA13 OOQ13 OPG13 OPW13 OQM13 ORC13 ORS13 OSI13 OSY13 OTO13 OUE13 OUU13 OVK13 OWA13 OWQ13 OXG13 OXW13 OYM13 OZC13 OZS13 PAI13 PAY13 PBO13 PCE13 PCU13 PDK13 PEA13 PEQ13 PFG13 PFW13 PGM13 PHC13 PHS13 PII13 PIY13 PJO13 PKE13 PKU13 PLK13 PMA13 PMQ13 PNG13 PNW13 POM13 PPC13 PPS13 PQI13 PQY13 PRO13 PSE13 PSU13 PTK13 PUA13 PUQ13 PVG13 PVW13 PWM13 PXC13 PXS13 PYI13 PYY13 PZO13 QAE13 QAU13 QBK13 QCA13 QCQ13 QDG13 QDW13 QEM13 QFC13 QFS13 QGI13 QGY13 QHO13 QIE13 QIU13 QJK13 QKA13 QKQ13 QLG13 QLW13 QMM13 QNC13 QNS13 QOI13 QOY13 QPO13 QQE13 QQU13 QRK13 QSA13 QSQ13 QTG13 QTW13 QUM13 QVC13 QVS13 QWI13 QWY13 QXO13 QYE13 QYU13 QZK13 RAA13 RAQ13 RBG13 RBW13 RCM13 RDC13 RDS13 REI13 REY13 RFO13 RGE13 RGU13 RHK13 RIA13 RIQ13 RJG13 RJW13 RKM13 RLC13 RLS13 RMI13 RMY13 RNO13 ROE13 ROU13 RPK13 RQA13 RQQ13 RRG13 RRW13 RSM13 RTC13 RTS13 RUI13 RUY13 RVO13 RWE13 RWU13 RXK13 RYA13 RYQ13 RZG13 RZW13 SAM13 SBC13 SBS13 SCI13 SCY13 SDO13 SEE13 SEU13 SFK13 SGA13 SGQ13 SHG13 SHW13 SIM13 SJC13 SJS13 SKI13 SKY13 SLO13 SME13 SMU13 SNK13 SOA13 SOQ13 SPG13 SPW13 SQM13 SRC13 SRS13 SSI13 SSY13 STO13 SUE13 SUU13 SVK13 SWA13 SWQ13 SXG13 SXW13 SYM13 SZC13 SZS13 TAI13 TAY13 TBO13 TCE13 TCU13 TDK13 TEA13 TEQ13 TFG13 TFW13 TGM13 THC13 THS13 TII13 TIY13 TJO13 TKE13 TKU13 TLK13 TMA13 TMQ13 TNG13 TNW13 TOM13 TPC13 TPS13 TQI13 TQY13 TRO13 TSE13 TSU13 TTK13 TUA13 TUQ13 TVG13 TVW13 TWM13 TXC13 TXS13 TYI13 TYY13 TZO13 UAE13 UAU13 UBK13 UCA13 UCQ13 UDG13 UDW13 UEM13 UFC13 UFS13 UGI13 UGY13 UHO13 UIE13 UIU13 UJK13 UKA13 UKQ13 ULG13 ULW13 UMM13 UNC13 UNS13 UOI13 UOY13 UPO13 UQE13 UQU13 URK13 USA13 USQ13 UTG13 UTW13 UUM13 UVC13 UVS13 UWI13 UWY13 UXO13 UYE13 UYU13 UZK13 VAA13 VAQ13 VBG13 VBW13 VCM13 VDC13 VDS13 VEI13 VEY13 VFO13 VGE13 VGU13 VHK13 VIA13 VIQ13 VJG13 VJW13 VKM13 VLC13 VLS13 VMI13 VMY13 VNO13 VOE13 VOU13 VPK13 VQA13 VQQ13 VRG13 VRW13 VSM13 VTC13 VTS13 VUI13 VUY13 VVO13 VWE13 VWU13 VXK13 VYA13 VYQ13 VZG13 VZW13 WAM13 WBC13 WBS13 WCI13 WCY13 WDO13 WEE13 WEU13 WFK13 WGA13 WGQ13 WHG13 WHW13 WIM13 WJC13 WJS13 WKI13 WKY13 WLO13 WME13 WMU13 WNK13 WOA13 WOQ13 WPG13 WPW13 WQM13 WRC13 WRS13 WSI13 WSY13 WTO13 WUE13 WUU13 WVK13 WWA13 WWQ13 WXG13 WXW13 WYM13 WZC13 WZS13 XAI13 XAY13 XBO13 XCE13 XCU13 XDK13 XEA13 XEQ13" name="wprowadzanie danych_5"/>
    <protectedRange sqref="D10 V13 AL13 BB13 BR13 CH13 CX13 DN13 ED13 ET13 FJ13 FZ13 GP13 HF13 HV13 IL13 JB13 JR13 KH13 KX13 LN13 MD13 MT13 NJ13 NZ13 OP13 PF13 PV13 QL13 RB13 RR13 SH13 SX13 TN13 UD13 UT13 VJ13 VZ13 WP13 XF13 XV13 YL13 ZB13 ZR13 AAH13 AAX13 ABN13 ACD13 ACT13 ADJ13 ADZ13 AEP13 AFF13 AFV13 AGL13 AHB13 AHR13 AIH13 AIX13 AJN13 AKD13 AKT13 ALJ13 ALZ13 AMP13 ANF13 ANV13 AOL13 APB13 APR13 AQH13 AQX13 ARN13 ASD13 AST13 ATJ13 ATZ13 AUP13 AVF13 AVV13 AWL13 AXB13 AXR13 AYH13 AYX13 AZN13 BAD13 BAT13 BBJ13 BBZ13 BCP13 BDF13 BDV13 BEL13 BFB13 BFR13 BGH13 BGX13 BHN13 BID13 BIT13 BJJ13 BJZ13 BKP13 BLF13 BLV13 BML13 BNB13 BNR13 BOH13 BOX13 BPN13 BQD13 BQT13 BRJ13 BRZ13 BSP13 BTF13 BTV13 BUL13 BVB13 BVR13 BWH13 BWX13 BXN13 BYD13 BYT13 BZJ13 BZZ13 CAP13 CBF13 CBV13 CCL13 CDB13 CDR13 CEH13 CEX13 CFN13 CGD13 CGT13 CHJ13 CHZ13 CIP13 CJF13 CJV13 CKL13 CLB13 CLR13 CMH13 CMX13 CNN13 COD13 COT13 CPJ13 CPZ13 CQP13 CRF13 CRV13 CSL13 CTB13 CTR13 CUH13 CUX13 CVN13 CWD13 CWT13 CXJ13 CXZ13 CYP13 CZF13 CZV13 DAL13 DBB13 DBR13 DCH13 DCX13 DDN13 DED13 DET13 DFJ13 DFZ13 DGP13 DHF13 DHV13 DIL13 DJB13 DJR13 DKH13 DKX13 DLN13 DMD13 DMT13 DNJ13 DNZ13 DOP13 DPF13 DPV13 DQL13 DRB13 DRR13 DSH13 DSX13 DTN13 DUD13 DUT13 DVJ13 DVZ13 DWP13 DXF13 DXV13 DYL13 DZB13 DZR13 EAH13 EAX13 EBN13 ECD13 ECT13 EDJ13 EDZ13 EEP13 EFF13 EFV13 EGL13 EHB13 EHR13 EIH13 EIX13 EJN13 EKD13 EKT13 ELJ13 ELZ13 EMP13 ENF13 ENV13 EOL13 EPB13 EPR13 EQH13 EQX13 ERN13 ESD13 EST13 ETJ13 ETZ13 EUP13 EVF13 EVV13 EWL13 EXB13 EXR13 EYH13 EYX13 EZN13 FAD13 FAT13 FBJ13 FBZ13 FCP13 FDF13 FDV13 FEL13 FFB13 FFR13 FGH13 FGX13 FHN13 FID13 FIT13 FJJ13 FJZ13 FKP13 FLF13 FLV13 FML13 FNB13 FNR13 FOH13 FOX13 FPN13 FQD13 FQT13 FRJ13 FRZ13 FSP13 FTF13 FTV13 FUL13 FVB13 FVR13 FWH13 FWX13 FXN13 FYD13 FYT13 FZJ13 FZZ13 GAP13 GBF13 GBV13 GCL13 GDB13 GDR13 GEH13 GEX13 GFN13 GGD13 GGT13 GHJ13 GHZ13 GIP13 GJF13 GJV13 GKL13 GLB13 GLR13 GMH13 GMX13 GNN13 GOD13 GOT13 GPJ13 GPZ13 GQP13 GRF13 GRV13 GSL13 GTB13 GTR13 GUH13 GUX13 GVN13 GWD13 GWT13 GXJ13 GXZ13 GYP13 GZF13 GZV13 HAL13 HBB13 HBR13 HCH13 HCX13 HDN13 HED13 HET13 HFJ13 HFZ13 HGP13 HHF13 HHV13 HIL13 HJB13 HJR13 HKH13 HKX13 HLN13 HMD13 HMT13 HNJ13 HNZ13 HOP13 HPF13 HPV13 HQL13 HRB13 HRR13 HSH13 HSX13 HTN13 HUD13 HUT13 HVJ13 HVZ13 HWP13 HXF13 HXV13 HYL13 HZB13 HZR13 IAH13 IAX13 IBN13 ICD13 ICT13 IDJ13 IDZ13 IEP13 IFF13 IFV13 IGL13 IHB13 IHR13 IIH13 IIX13 IJN13 IKD13 IKT13 ILJ13 ILZ13 IMP13 INF13 INV13 IOL13 IPB13 IPR13 IQH13 IQX13 IRN13 ISD13 IST13 ITJ13 ITZ13 IUP13 IVF13 IVV13 IWL13 IXB13 IXR13 IYH13 IYX13 IZN13 JAD13 JAT13 JBJ13 JBZ13 JCP13 JDF13 JDV13 JEL13 JFB13 JFR13 JGH13 JGX13 JHN13 JID13 JIT13 JJJ13 JJZ13 JKP13 JLF13 JLV13 JML13 JNB13 JNR13 JOH13 JOX13 JPN13 JQD13 JQT13 JRJ13 JRZ13 JSP13 JTF13 JTV13 JUL13 JVB13 JVR13 JWH13 JWX13 JXN13 JYD13 JYT13 JZJ13 JZZ13 KAP13 KBF13 KBV13 KCL13 KDB13 KDR13 KEH13 KEX13 KFN13 KGD13 KGT13 KHJ13 KHZ13 KIP13 KJF13 KJV13 KKL13 KLB13 KLR13 KMH13 KMX13 KNN13 KOD13 KOT13 KPJ13 KPZ13 KQP13 KRF13 KRV13 KSL13 KTB13 KTR13 KUH13 KUX13 KVN13 KWD13 KWT13 KXJ13 KXZ13 KYP13 KZF13 KZV13 LAL13 LBB13 LBR13 LCH13 LCX13 LDN13 LED13 LET13 LFJ13 LFZ13 LGP13 LHF13 LHV13 LIL13 LJB13 LJR13 LKH13 LKX13 LLN13 LMD13 LMT13 LNJ13 LNZ13 LOP13 LPF13 LPV13 LQL13 LRB13 LRR13 LSH13 LSX13 LTN13 LUD13 LUT13 LVJ13 LVZ13 LWP13 LXF13 LXV13 LYL13 LZB13 LZR13 MAH13 MAX13 MBN13 MCD13 MCT13 MDJ13 MDZ13 MEP13 MFF13 MFV13 MGL13 MHB13 MHR13 MIH13 MIX13 MJN13 MKD13 MKT13 MLJ13 MLZ13 MMP13 MNF13 MNV13 MOL13 MPB13 MPR13 MQH13 MQX13 MRN13 MSD13 MST13 MTJ13 MTZ13 MUP13 MVF13 MVV13 MWL13 MXB13 MXR13 MYH13 MYX13 MZN13 NAD13 NAT13 NBJ13 NBZ13 NCP13 NDF13 NDV13 NEL13 NFB13 NFR13 NGH13 NGX13 NHN13 NID13 NIT13 NJJ13 NJZ13 NKP13 NLF13 NLV13 NML13 NNB13 NNR13 NOH13 NOX13 NPN13 NQD13 NQT13 NRJ13 NRZ13 NSP13 NTF13 NTV13 NUL13 NVB13 NVR13 NWH13 NWX13 NXN13 NYD13 NYT13 NZJ13 NZZ13 OAP13 OBF13 OBV13 OCL13 ODB13 ODR13 OEH13 OEX13 OFN13 OGD13 OGT13 OHJ13 OHZ13 OIP13 OJF13 OJV13 OKL13 OLB13 OLR13 OMH13 OMX13 ONN13 OOD13 OOT13 OPJ13 OPZ13 OQP13 ORF13 ORV13 OSL13 OTB13 OTR13 OUH13 OUX13 OVN13 OWD13 OWT13 OXJ13 OXZ13 OYP13 OZF13 OZV13 PAL13 PBB13 PBR13 PCH13 PCX13 PDN13 PED13 PET13 PFJ13 PFZ13 PGP13 PHF13 PHV13 PIL13 PJB13 PJR13 PKH13 PKX13 PLN13 PMD13 PMT13 PNJ13 PNZ13 POP13 PPF13 PPV13 PQL13 PRB13 PRR13 PSH13 PSX13 PTN13 PUD13 PUT13 PVJ13 PVZ13 PWP13 PXF13 PXV13 PYL13 PZB13 PZR13 QAH13 QAX13 QBN13 QCD13 QCT13 QDJ13 QDZ13 QEP13 QFF13 QFV13 QGL13 QHB13 QHR13 QIH13 QIX13 QJN13 QKD13 QKT13 QLJ13 QLZ13 QMP13 QNF13 QNV13 QOL13 QPB13 QPR13 QQH13 QQX13 QRN13 QSD13 QST13 QTJ13 QTZ13 QUP13 QVF13 QVV13 QWL13 QXB13 QXR13 QYH13 QYX13 QZN13 RAD13 RAT13 RBJ13 RBZ13 RCP13 RDF13 RDV13 REL13 RFB13 RFR13 RGH13 RGX13 RHN13 RID13 RIT13 RJJ13 RJZ13 RKP13 RLF13 RLV13 RML13 RNB13 RNR13 ROH13 ROX13 RPN13 RQD13 RQT13 RRJ13 RRZ13 RSP13 RTF13 RTV13 RUL13 RVB13 RVR13 RWH13 RWX13 RXN13 RYD13 RYT13 RZJ13 RZZ13 SAP13 SBF13 SBV13 SCL13 SDB13 SDR13 SEH13 SEX13 SFN13 SGD13 SGT13 SHJ13 SHZ13 SIP13 SJF13 SJV13 SKL13 SLB13 SLR13 SMH13 SMX13 SNN13 SOD13 SOT13 SPJ13 SPZ13 SQP13 SRF13 SRV13 SSL13 STB13 STR13 SUH13 SUX13 SVN13 SWD13 SWT13 SXJ13 SXZ13 SYP13 SZF13 SZV13 TAL13 TBB13 TBR13 TCH13 TCX13 TDN13 TED13 TET13 TFJ13 TFZ13 TGP13 THF13 THV13 TIL13 TJB13 TJR13 TKH13 TKX13 TLN13 TMD13 TMT13 TNJ13 TNZ13 TOP13 TPF13 TPV13 TQL13 TRB13 TRR13 TSH13 TSX13 TTN13 TUD13 TUT13 TVJ13 TVZ13 TWP13 TXF13 TXV13 TYL13 TZB13 TZR13 UAH13 UAX13 UBN13 UCD13 UCT13 UDJ13 UDZ13 UEP13 UFF13 UFV13 UGL13 UHB13 UHR13 UIH13 UIX13 UJN13 UKD13 UKT13 ULJ13 ULZ13 UMP13 UNF13 UNV13 UOL13 UPB13 UPR13 UQH13 UQX13 URN13 USD13 UST13 UTJ13 UTZ13 UUP13 UVF13 UVV13 UWL13 UXB13 UXR13 UYH13 UYX13 UZN13 VAD13 VAT13 VBJ13 VBZ13 VCP13 VDF13 VDV13 VEL13 VFB13 VFR13 VGH13 VGX13 VHN13 VID13 VIT13 VJJ13 VJZ13 VKP13 VLF13 VLV13 VML13 VNB13 VNR13 VOH13 VOX13 VPN13 VQD13 VQT13 VRJ13 VRZ13 VSP13 VTF13 VTV13 VUL13 VVB13 VVR13 VWH13 VWX13 VXN13 VYD13 VYT13 VZJ13 VZZ13 WAP13 WBF13 WBV13 WCL13 WDB13 WDR13 WEH13 WEX13 WFN13 WGD13 WGT13 WHJ13 WHZ13 WIP13 WJF13 WJV13 WKL13 WLB13 WLR13 WMH13 WMX13 WNN13 WOD13 WOT13 WPJ13 WPZ13 WQP13 WRF13 WRV13 WSL13 WTB13 WTR13 WUH13 WUX13 WVN13 WWD13 WWT13 WXJ13 WXZ13 WYP13 WZF13 WZV13 XAL13 XBB13 XBR13 XCH13 XCX13 XDN13 XED13 XET13" name="wprowadzanie danych_1_2"/>
    <protectedRange sqref="C9" name="wprowadzanie danych_2_2"/>
    <protectedRange sqref="D9" name="wprowadzanie danych_3_2"/>
  </protectedRanges>
  <mergeCells count="28">
    <mergeCell ref="B15:D15"/>
    <mergeCell ref="E15:F15"/>
    <mergeCell ref="G15:H15"/>
    <mergeCell ref="G20:H20"/>
    <mergeCell ref="B16:D16"/>
    <mergeCell ref="E16:F16"/>
    <mergeCell ref="G16:H16"/>
    <mergeCell ref="B18:D18"/>
    <mergeCell ref="E18:F18"/>
    <mergeCell ref="G18:H18"/>
    <mergeCell ref="B17:D17"/>
    <mergeCell ref="E17:F17"/>
    <mergeCell ref="G17:H17"/>
    <mergeCell ref="B19:D19"/>
    <mergeCell ref="E19:H19"/>
    <mergeCell ref="B13:D13"/>
    <mergeCell ref="E13:F13"/>
    <mergeCell ref="G13:H13"/>
    <mergeCell ref="B14:D14"/>
    <mergeCell ref="E14:F14"/>
    <mergeCell ref="G14:H14"/>
    <mergeCell ref="A1:R1"/>
    <mergeCell ref="G9:J9"/>
    <mergeCell ref="B11:H11"/>
    <mergeCell ref="B12:D12"/>
    <mergeCell ref="E12:F12"/>
    <mergeCell ref="G12:H12"/>
    <mergeCell ref="P9:R9"/>
  </mergeCells>
  <conditionalFormatting sqref="C3:C8">
    <cfRule type="expression" dxfId="3" priority="4" stopIfTrue="1">
      <formula>$AE3="N"</formula>
    </cfRule>
  </conditionalFormatting>
  <conditionalFormatting sqref="C3:C8">
    <cfRule type="expression" dxfId="2" priority="3" stopIfTrue="1">
      <formula>$AE3="N"</formula>
    </cfRule>
  </conditionalFormatting>
  <conditionalFormatting sqref="C4:C8">
    <cfRule type="expression" dxfId="1" priority="2" stopIfTrue="1">
      <formula>$AE4="N"</formula>
    </cfRule>
  </conditionalFormatting>
  <conditionalFormatting sqref="C5:C8">
    <cfRule type="expression" dxfId="0" priority="1" stopIfTrue="1">
      <formula>$AE5="N"</formula>
    </cfRule>
  </conditionalFormatting>
  <pageMargins left="0.23622047244094491" right="0.23622047244094491" top="0.74803149606299213" bottom="0.74803149606299213" header="0.31496062992125984" footer="0.31496062992125984"/>
  <pageSetup paperSize="9" scale="2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vt:i4>
      </vt:variant>
      <vt:variant>
        <vt:lpstr>Zakresy nazwane</vt:lpstr>
      </vt:variant>
      <vt:variant>
        <vt:i4>1</vt:i4>
      </vt:variant>
    </vt:vector>
  </HeadingPairs>
  <TitlesOfParts>
    <vt:vector size="2" baseType="lpstr">
      <vt:lpstr>Wykonalność_Lista nr 7 </vt:lpstr>
      <vt:lpstr>'Wykonalność_Lista nr 7 '!Obszar_wydruku</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MJWPU</dc:creator>
  <cp:lastModifiedBy>MJWPU</cp:lastModifiedBy>
  <cp:lastPrinted>2013-09-09T07:35:17Z</cp:lastPrinted>
  <dcterms:created xsi:type="dcterms:W3CDTF">2009-07-15T11:00:20Z</dcterms:created>
  <dcterms:modified xsi:type="dcterms:W3CDTF">2013-09-09T08:41:09Z</dcterms:modified>
</cp:coreProperties>
</file>