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18060" windowHeight="11448"/>
  </bookViews>
  <sheets>
    <sheet name="Wszystkie projekty" sheetId="1" r:id="rId1"/>
    <sheet name="Arkusz1" sheetId="2" r:id="rId2"/>
  </sheets>
  <definedNames>
    <definedName name="_xlnm.Print_Area" localSheetId="0">'Wszystkie projekty'!$A$1:$M$16</definedName>
  </definedNames>
  <calcPr calcId="125725"/>
</workbook>
</file>

<file path=xl/calcChain.xml><?xml version="1.0" encoding="utf-8"?>
<calcChain xmlns="http://schemas.openxmlformats.org/spreadsheetml/2006/main">
  <c r="J14" i="1"/>
  <c r="H14" s="1"/>
  <c r="H13"/>
  <c r="H12"/>
  <c r="H11"/>
  <c r="H10"/>
  <c r="J9"/>
  <c r="J15" l="1"/>
  <c r="H15" s="1"/>
  <c r="J5" l="1"/>
  <c r="K5"/>
  <c r="I5"/>
</calcChain>
</file>

<file path=xl/sharedStrings.xml><?xml version="1.0" encoding="utf-8"?>
<sst xmlns="http://schemas.openxmlformats.org/spreadsheetml/2006/main" count="40" uniqueCount="39">
  <si>
    <t>L.P.</t>
  </si>
  <si>
    <t xml:space="preserve">Nr rejestracyjny </t>
  </si>
  <si>
    <t>Nr kancelaryjny</t>
  </si>
  <si>
    <t>Wnioskodawca/Beneficjent</t>
  </si>
  <si>
    <t>Tytuł Wniosku</t>
  </si>
  <si>
    <t>Całkowita Wartość Projektu w PLN</t>
  </si>
  <si>
    <t>Suma średnich oceny strategiczej i merytorycznej</t>
  </si>
  <si>
    <t>Ocena wykonalności</t>
  </si>
  <si>
    <t>Pozytywna</t>
  </si>
  <si>
    <t>Razem na kwotę :</t>
  </si>
  <si>
    <t>Miejsce realizacji projektu (powiat)</t>
  </si>
  <si>
    <t>Miejsce realizacji projektu (miejscowość)</t>
  </si>
  <si>
    <t>Kwota wnioskowana z EFRR w PLN</t>
  </si>
  <si>
    <t>Koszty kwalifikowane w PLN</t>
  </si>
  <si>
    <t>Kategoria interwencji</t>
  </si>
  <si>
    <t>Powiat płoński</t>
  </si>
  <si>
    <t>RPO/02236/08/4.1</t>
  </si>
  <si>
    <t>2944/08</t>
  </si>
  <si>
    <t>RPO/02295/08/4.1</t>
  </si>
  <si>
    <t>2979/08</t>
  </si>
  <si>
    <t>Gmina Słupno</t>
  </si>
  <si>
    <t>Budowa pierwszego etapu sieci kanalizacji sanitarnej w Cekanowie</t>
  </si>
  <si>
    <t>Gmina Raciąż</t>
  </si>
  <si>
    <t>Budowa sieci kanalizacji sanitarnej oraz oczyszczalni ścieków w miejscowości Unieck oraz sieci wodociągowej w miejscowości Budy Kraszewskie i Półka Raciąż</t>
  </si>
  <si>
    <t>Unieck, Budy Kraszewskie, Półka Raciąż</t>
  </si>
  <si>
    <t>Powiat płocki</t>
  </si>
  <si>
    <t>Cekanowo</t>
  </si>
  <si>
    <t xml:space="preserve">Analiza wykorzystania alokacji EFRR w ramach  Działania 4.1 „Gospodarka wodno - ściekowa” </t>
  </si>
  <si>
    <t>EURO</t>
  </si>
  <si>
    <t>PLN</t>
  </si>
  <si>
    <t xml:space="preserve">Alokacja na Działanie 4.1 EFRR </t>
  </si>
  <si>
    <t>Zapotrzebowanie na projekty konkursowe z podpisaną umową</t>
  </si>
  <si>
    <t>Projekty  znajdujące się w IWIPK z podpisaną umową</t>
  </si>
  <si>
    <t xml:space="preserve">Wartość umożliwiająca dalszą kontraktację na podstawie comiesięcznych danych MF </t>
  </si>
  <si>
    <t xml:space="preserve">Pozostała alokacja środków EFRR w Działaniu 4.1 </t>
  </si>
  <si>
    <t>Kurs EURO/PLN zgodny z wytycznymi MF</t>
  </si>
  <si>
    <t>Projekt znajdujące się w IWIPK z nie podpisaną umową (przekazany do WWR)</t>
  </si>
  <si>
    <t>Wartość dofinansowania projektów zgodnie z proponowaną listą z konkursu RPOWM/4.1/1/2008</t>
  </si>
  <si>
    <t xml:space="preserve"> Załącznik do Uchwały nr ......................... Zarządu Województwa Mazowieckiego zmieniającej uchwałę w sprawie zatwierdzenia częściowego wyboru pozytywnie zweryfikowanych pod względem oceny wykonalności projektów do dofinansowania znajdujących się na liście nr 4 w ramach konkursu zamkniętego z preselekcją RPOWM/4.1/1/2008 Priorytet IV „Środowisko, zapobieganie zagrożeniom i energetyka” dla Działania 4.1 „Gospodarka wodno - ściekowa” Regionalnego Programu Operacyjnego Województwa Mazowieckiego 2007-2013.
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</si>
</sst>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indexed="8"/>
      <name val="Tahoma"/>
      <family val="2"/>
      <charset val="238"/>
    </font>
    <font>
      <b/>
      <sz val="14"/>
      <name val="Tahoma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ahoma"/>
      <family val="2"/>
      <charset val="238"/>
    </font>
    <font>
      <b/>
      <sz val="14"/>
      <color indexed="8"/>
      <name val="Tahoma"/>
      <family val="2"/>
      <charset val="238"/>
    </font>
    <font>
      <sz val="14"/>
      <color indexed="8"/>
      <name val="Times New Roman"/>
      <family val="1"/>
      <charset val="238"/>
    </font>
    <font>
      <sz val="14"/>
      <color indexed="8"/>
      <name val="Czcionka tekstu podstawowego"/>
      <charset val="238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5" fillId="0" borderId="2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Fill="1" applyBorder="1"/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/>
    <xf numFmtId="0" fontId="2" fillId="3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8" xfId="0" applyFont="1" applyBorder="1"/>
    <xf numFmtId="0" fontId="8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2" fillId="0" borderId="0" xfId="0" applyNumberFormat="1" applyFont="1" applyBorder="1"/>
    <xf numFmtId="4" fontId="1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4" fontId="16" fillId="0" borderId="6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6" fillId="6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5" xfId="1"/>
    <cellStyle name="Procentowy 2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="66" zoomScaleNormal="100" zoomScaleSheetLayoutView="66" workbookViewId="0">
      <selection activeCell="E7" sqref="D7:E7"/>
    </sheetView>
  </sheetViews>
  <sheetFormatPr defaultColWidth="9" defaultRowHeight="13.8"/>
  <cols>
    <col min="1" max="1" width="5.5" style="1" customWidth="1"/>
    <col min="2" max="2" width="21" style="1" customWidth="1"/>
    <col min="3" max="3" width="16.8984375" style="1" customWidth="1"/>
    <col min="4" max="4" width="20.8984375" style="1" customWidth="1"/>
    <col min="5" max="5" width="61.59765625" style="1" customWidth="1"/>
    <col min="6" max="6" width="21.59765625" style="1" customWidth="1"/>
    <col min="7" max="7" width="58.09765625" style="1" customWidth="1"/>
    <col min="8" max="8" width="14.3984375" style="1" customWidth="1"/>
    <col min="9" max="10" width="20.3984375" style="1" customWidth="1"/>
    <col min="11" max="11" width="21.69921875" style="1" customWidth="1"/>
    <col min="12" max="12" width="20.8984375" style="1" customWidth="1"/>
    <col min="13" max="13" width="18.59765625" style="1" customWidth="1"/>
    <col min="14" max="14" width="19.3984375" style="1" customWidth="1"/>
    <col min="15" max="15" width="15.3984375" style="1" customWidth="1"/>
    <col min="16" max="16" width="17" style="1" customWidth="1"/>
    <col min="17" max="17" width="19.5" style="1" customWidth="1"/>
    <col min="18" max="18" width="20.59765625" style="1" customWidth="1"/>
    <col min="19" max="19" width="17.8984375" style="1" customWidth="1"/>
    <col min="20" max="20" width="19.8984375" style="1" customWidth="1"/>
    <col min="21" max="21" width="21.19921875" style="1" customWidth="1"/>
    <col min="22" max="22" width="6.59765625" style="1" customWidth="1"/>
    <col min="23" max="23" width="17.19921875" style="1" hidden="1" customWidth="1"/>
    <col min="24" max="24" width="12.69921875" style="1" hidden="1" customWidth="1"/>
    <col min="25" max="25" width="13" style="1" hidden="1" customWidth="1"/>
    <col min="26" max="26" width="12.09765625" style="1" hidden="1" customWidth="1"/>
    <col min="27" max="27" width="14.09765625" style="1" hidden="1" customWidth="1"/>
    <col min="28" max="28" width="13.19921875" style="1" hidden="1" customWidth="1"/>
    <col min="29" max="29" width="15.69921875" style="1" hidden="1" customWidth="1"/>
    <col min="30" max="30" width="13.69921875" style="4" hidden="1" customWidth="1"/>
    <col min="31" max="31" width="15.3984375" style="1" hidden="1" customWidth="1"/>
    <col min="32" max="32" width="14" style="12" hidden="1" customWidth="1"/>
    <col min="33" max="35" width="9" style="11"/>
    <col min="36" max="16384" width="9" style="1"/>
  </cols>
  <sheetData>
    <row r="1" spans="1:35" s="2" customFormat="1" ht="78" customHeight="1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46"/>
      <c r="O1" s="47"/>
      <c r="P1" s="47"/>
      <c r="Q1" s="47"/>
      <c r="R1" s="47"/>
      <c r="S1" s="47"/>
      <c r="T1" s="47"/>
      <c r="U1" s="24"/>
      <c r="V1" s="20"/>
      <c r="W1" s="20"/>
      <c r="X1" s="20"/>
      <c r="Y1" s="20"/>
      <c r="Z1" s="20"/>
      <c r="AA1" s="20"/>
      <c r="AB1" s="20"/>
      <c r="AC1" s="20"/>
      <c r="AD1" s="20"/>
      <c r="AE1" s="20"/>
      <c r="AF1" s="14"/>
      <c r="AG1" s="14"/>
      <c r="AH1" s="14"/>
      <c r="AI1" s="14"/>
    </row>
    <row r="2" spans="1:35" s="3" customFormat="1" ht="130.5" customHeight="1">
      <c r="A2" s="29" t="s">
        <v>0</v>
      </c>
      <c r="B2" s="30" t="s">
        <v>1</v>
      </c>
      <c r="C2" s="31" t="s">
        <v>2</v>
      </c>
      <c r="D2" s="32" t="s">
        <v>3</v>
      </c>
      <c r="E2" s="32" t="s">
        <v>4</v>
      </c>
      <c r="F2" s="32" t="s">
        <v>10</v>
      </c>
      <c r="G2" s="32" t="s">
        <v>11</v>
      </c>
      <c r="H2" s="32" t="s">
        <v>14</v>
      </c>
      <c r="I2" s="33" t="s">
        <v>5</v>
      </c>
      <c r="J2" s="33" t="s">
        <v>13</v>
      </c>
      <c r="K2" s="34" t="s">
        <v>12</v>
      </c>
      <c r="L2" s="32" t="s">
        <v>6</v>
      </c>
      <c r="M2" s="35" t="s">
        <v>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15"/>
      <c r="Y2" s="15"/>
      <c r="Z2" s="15"/>
      <c r="AA2" s="15"/>
    </row>
    <row r="3" spans="1:35" s="3" customFormat="1" ht="93" customHeight="1">
      <c r="A3" s="41">
        <v>1</v>
      </c>
      <c r="B3" s="38" t="s">
        <v>16</v>
      </c>
      <c r="C3" s="38" t="s">
        <v>17</v>
      </c>
      <c r="D3" s="37" t="s">
        <v>20</v>
      </c>
      <c r="E3" s="37" t="s">
        <v>21</v>
      </c>
      <c r="F3" s="25" t="s">
        <v>25</v>
      </c>
      <c r="G3" s="25" t="s">
        <v>26</v>
      </c>
      <c r="H3" s="25">
        <v>46</v>
      </c>
      <c r="I3" s="39">
        <v>5576051.5700000003</v>
      </c>
      <c r="J3" s="39">
        <v>4469627.04</v>
      </c>
      <c r="K3" s="39">
        <v>3467983.62</v>
      </c>
      <c r="L3" s="26">
        <v>62.5</v>
      </c>
      <c r="M3" s="27" t="s">
        <v>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15"/>
      <c r="Y3" s="15"/>
      <c r="Z3" s="15"/>
      <c r="AA3" s="15"/>
    </row>
    <row r="4" spans="1:35" s="3" customFormat="1" ht="78" customHeight="1">
      <c r="A4" s="36">
        <v>2</v>
      </c>
      <c r="B4" s="38" t="s">
        <v>18</v>
      </c>
      <c r="C4" s="38" t="s">
        <v>19</v>
      </c>
      <c r="D4" s="37" t="s">
        <v>22</v>
      </c>
      <c r="E4" s="37" t="s">
        <v>23</v>
      </c>
      <c r="F4" s="28" t="s">
        <v>15</v>
      </c>
      <c r="G4" s="28" t="s">
        <v>24</v>
      </c>
      <c r="H4" s="28">
        <v>46</v>
      </c>
      <c r="I4" s="39">
        <v>6382448.3399999999</v>
      </c>
      <c r="J4" s="39">
        <v>6382448.3399999999</v>
      </c>
      <c r="K4" s="39">
        <v>4419207.22</v>
      </c>
      <c r="L4" s="26">
        <v>62.5</v>
      </c>
      <c r="M4" s="27" t="s">
        <v>8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15"/>
      <c r="Y4" s="15"/>
      <c r="Z4" s="15"/>
      <c r="AA4" s="15"/>
    </row>
    <row r="5" spans="1:35" s="3" customFormat="1" ht="55.5" customHeight="1">
      <c r="A5" s="65" t="s">
        <v>9</v>
      </c>
      <c r="B5" s="65"/>
      <c r="C5" s="65"/>
      <c r="D5" s="65"/>
      <c r="E5" s="65"/>
      <c r="F5" s="65"/>
      <c r="G5" s="65"/>
      <c r="H5" s="66"/>
      <c r="I5" s="40">
        <f>SUM(I3:I4)</f>
        <v>11958499.91</v>
      </c>
      <c r="J5" s="40">
        <f>SUM(J3:J4)</f>
        <v>10852075.379999999</v>
      </c>
      <c r="K5" s="40">
        <f>SUM(K3:K4)</f>
        <v>7887190.8399999999</v>
      </c>
      <c r="L5" s="63"/>
      <c r="M5" s="64"/>
      <c r="N5" s="21"/>
      <c r="O5" s="21"/>
      <c r="P5" s="21"/>
      <c r="Q5" s="21"/>
      <c r="R5" s="21"/>
      <c r="S5" s="21"/>
      <c r="T5" s="21"/>
      <c r="U5" s="21"/>
      <c r="V5" s="21"/>
      <c r="W5" s="21"/>
      <c r="X5" s="15"/>
      <c r="Y5" s="15"/>
      <c r="Z5" s="15"/>
      <c r="AA5" s="15"/>
    </row>
    <row r="6" spans="1:35" s="3" customFormat="1" ht="5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8"/>
      <c r="O6" s="21"/>
      <c r="P6" s="21"/>
      <c r="Q6" s="21"/>
      <c r="R6" s="21"/>
      <c r="S6" s="21"/>
      <c r="T6" s="21"/>
      <c r="U6" s="21"/>
      <c r="V6" s="21"/>
      <c r="W6" s="21"/>
      <c r="X6" s="21"/>
      <c r="Y6" s="15"/>
      <c r="Z6" s="15"/>
      <c r="AA6" s="15"/>
      <c r="AB6" s="15"/>
    </row>
    <row r="7" spans="1:35" s="3" customFormat="1" ht="42" customHeight="1">
      <c r="A7" s="11"/>
      <c r="B7" s="11"/>
      <c r="C7" s="11"/>
      <c r="D7" s="11"/>
      <c r="E7" s="11"/>
      <c r="F7" s="70" t="s">
        <v>27</v>
      </c>
      <c r="G7" s="70"/>
      <c r="H7" s="70"/>
      <c r="I7" s="70"/>
      <c r="J7" s="70"/>
      <c r="K7" s="70"/>
      <c r="L7" s="11"/>
      <c r="M7" s="11"/>
      <c r="N7" s="11"/>
      <c r="O7" s="21"/>
      <c r="P7" s="21"/>
      <c r="Q7" s="21"/>
      <c r="R7" s="21"/>
      <c r="S7" s="21"/>
      <c r="T7" s="21"/>
      <c r="U7" s="21"/>
      <c r="V7" s="21"/>
      <c r="W7" s="21"/>
      <c r="X7" s="21"/>
      <c r="Y7" s="15"/>
      <c r="Z7" s="15"/>
      <c r="AA7" s="15"/>
      <c r="AB7" s="15"/>
    </row>
    <row r="8" spans="1:35" s="3" customFormat="1" ht="39" customHeight="1">
      <c r="A8" s="11"/>
      <c r="B8" s="11"/>
      <c r="C8" s="11"/>
      <c r="D8" s="11"/>
      <c r="E8" s="11"/>
      <c r="F8" s="67"/>
      <c r="G8" s="67"/>
      <c r="H8" s="68" t="s">
        <v>28</v>
      </c>
      <c r="I8" s="69"/>
      <c r="J8" s="68" t="s">
        <v>29</v>
      </c>
      <c r="K8" s="69"/>
      <c r="L8" s="11"/>
      <c r="M8" s="11"/>
      <c r="N8" s="11"/>
      <c r="O8" s="21"/>
      <c r="P8" s="21"/>
      <c r="Q8" s="21"/>
      <c r="R8" s="21"/>
      <c r="S8" s="21"/>
      <c r="T8" s="21"/>
      <c r="U8" s="21"/>
      <c r="V8" s="21"/>
      <c r="W8" s="21"/>
      <c r="X8" s="21"/>
      <c r="Y8" s="15"/>
      <c r="Z8" s="15"/>
      <c r="AA8" s="15"/>
      <c r="AB8" s="15"/>
    </row>
    <row r="9" spans="1:35" s="3" customFormat="1" ht="36.75" customHeight="1">
      <c r="A9" s="11"/>
      <c r="B9" s="11"/>
      <c r="C9" s="11"/>
      <c r="D9" s="11"/>
      <c r="E9" s="11"/>
      <c r="F9" s="59" t="s">
        <v>30</v>
      </c>
      <c r="G9" s="59"/>
      <c r="H9" s="49">
        <v>106032196</v>
      </c>
      <c r="I9" s="49"/>
      <c r="J9" s="49">
        <f>H9*H16</f>
        <v>445271603.88239998</v>
      </c>
      <c r="K9" s="50"/>
      <c r="L9" s="11"/>
      <c r="M9" s="11"/>
      <c r="N9" s="11"/>
      <c r="O9" s="21"/>
      <c r="P9" s="21"/>
      <c r="Q9" s="21"/>
      <c r="R9" s="21"/>
      <c r="S9" s="21"/>
      <c r="T9" s="21"/>
      <c r="U9" s="21"/>
      <c r="V9" s="21"/>
      <c r="W9" s="21"/>
      <c r="X9" s="21"/>
      <c r="Y9" s="15"/>
      <c r="Z9" s="15"/>
      <c r="AA9" s="15"/>
      <c r="AB9" s="15"/>
    </row>
    <row r="10" spans="1:35" s="3" customFormat="1" ht="44.25" customHeight="1">
      <c r="A10" s="11"/>
      <c r="B10" s="11"/>
      <c r="C10" s="11"/>
      <c r="D10" s="11"/>
      <c r="E10" s="11"/>
      <c r="F10" s="55" t="s">
        <v>31</v>
      </c>
      <c r="G10" s="55"/>
      <c r="H10" s="49">
        <f>J10/H16</f>
        <v>74780305.929418504</v>
      </c>
      <c r="I10" s="49"/>
      <c r="J10" s="49">
        <v>314032416.72000003</v>
      </c>
      <c r="K10" s="50"/>
      <c r="L10" s="11"/>
      <c r="M10" s="11"/>
      <c r="N10" s="1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5"/>
      <c r="Z10" s="15"/>
      <c r="AA10" s="15"/>
      <c r="AB10" s="15"/>
    </row>
    <row r="11" spans="1:35" ht="41.25" customHeight="1">
      <c r="A11" s="11"/>
      <c r="B11" s="11"/>
      <c r="C11" s="11"/>
      <c r="D11" s="11"/>
      <c r="E11" s="11"/>
      <c r="F11" s="55" t="s">
        <v>32</v>
      </c>
      <c r="G11" s="55"/>
      <c r="H11" s="49">
        <f>J11/H16</f>
        <v>23145845.47792542</v>
      </c>
      <c r="I11" s="56"/>
      <c r="J11" s="49">
        <v>97198663.5</v>
      </c>
      <c r="K11" s="50"/>
      <c r="L11" s="11"/>
      <c r="M11" s="11"/>
      <c r="N11" s="11"/>
      <c r="O11" s="22"/>
      <c r="P11" s="22"/>
      <c r="Q11" s="23"/>
      <c r="R11" s="23"/>
      <c r="S11" s="23"/>
      <c r="T11" s="23"/>
      <c r="U11" s="23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1"/>
    </row>
    <row r="12" spans="1:35" ht="42" customHeight="1">
      <c r="A12" s="11"/>
      <c r="B12" s="11"/>
      <c r="C12" s="11"/>
      <c r="D12" s="11"/>
      <c r="E12" s="11"/>
      <c r="F12" s="57" t="s">
        <v>36</v>
      </c>
      <c r="G12" s="58"/>
      <c r="H12" s="53">
        <f>J12/H16</f>
        <v>2695349.6523312856</v>
      </c>
      <c r="I12" s="54"/>
      <c r="J12" s="53">
        <v>11318851.33</v>
      </c>
      <c r="K12" s="5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5" ht="43.5" customHeight="1">
      <c r="A13" s="11"/>
      <c r="B13" s="11"/>
      <c r="C13" s="11"/>
      <c r="D13" s="11"/>
      <c r="E13" s="11"/>
      <c r="F13" s="55" t="s">
        <v>33</v>
      </c>
      <c r="G13" s="55"/>
      <c r="H13" s="53">
        <f>J13/H16</f>
        <v>7218437.4766856935</v>
      </c>
      <c r="I13" s="54"/>
      <c r="J13" s="53">
        <v>30313106.339593899</v>
      </c>
      <c r="K13" s="54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5" ht="43.5" customHeight="1">
      <c r="A14" s="11"/>
      <c r="B14" s="11"/>
      <c r="C14" s="11"/>
      <c r="D14" s="11"/>
      <c r="E14" s="42"/>
      <c r="F14" s="55" t="s">
        <v>37</v>
      </c>
      <c r="G14" s="55"/>
      <c r="H14" s="49">
        <f>J14/H16</f>
        <v>1878170.8910796782</v>
      </c>
      <c r="I14" s="50"/>
      <c r="J14" s="49">
        <f>K5</f>
        <v>7887190.8399999999</v>
      </c>
      <c r="K14" s="50"/>
      <c r="L14" s="4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5" ht="39" customHeight="1">
      <c r="A15" s="11"/>
      <c r="B15" s="11"/>
      <c r="C15" s="11"/>
      <c r="D15" s="11"/>
      <c r="E15" s="42"/>
      <c r="F15" s="55" t="s">
        <v>34</v>
      </c>
      <c r="G15" s="55"/>
      <c r="H15" s="49">
        <f>J15/H16</f>
        <v>2644916.9332747296</v>
      </c>
      <c r="I15" s="49"/>
      <c r="J15" s="49">
        <f>J13-J14-J12</f>
        <v>11107064.169593899</v>
      </c>
      <c r="K15" s="50"/>
      <c r="L15" s="4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5" ht="36.75" customHeight="1">
      <c r="A16" s="11"/>
      <c r="B16" s="11"/>
      <c r="C16" s="11"/>
      <c r="D16" s="11"/>
      <c r="E16" s="42"/>
      <c r="F16" s="51" t="s">
        <v>35</v>
      </c>
      <c r="G16" s="51"/>
      <c r="H16" s="51">
        <v>4.1993999999999998</v>
      </c>
      <c r="I16" s="52"/>
      <c r="J16" s="52"/>
      <c r="K16" s="52"/>
      <c r="L16" s="44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5" ht="49.5" customHeight="1">
      <c r="A17" s="11"/>
      <c r="B17" s="11"/>
      <c r="C17" s="11"/>
      <c r="D17" s="11"/>
      <c r="E17" s="11"/>
      <c r="F17" s="45"/>
      <c r="G17" s="45"/>
      <c r="H17" s="45"/>
      <c r="I17" s="45"/>
      <c r="J17" s="45"/>
      <c r="K17" s="4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5" s="5" customFormat="1" ht="70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4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10" customFormat="1" ht="3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7"/>
      <c r="W19" s="6"/>
      <c r="X19" s="6"/>
      <c r="Y19" s="6"/>
      <c r="Z19" s="6"/>
      <c r="AA19" s="6"/>
      <c r="AB19" s="6"/>
      <c r="AC19" s="6"/>
      <c r="AD19" s="8"/>
      <c r="AE19" s="6"/>
      <c r="AF19" s="11"/>
      <c r="AG19" s="11"/>
      <c r="AH19" s="11"/>
      <c r="AI19" s="11"/>
    </row>
    <row r="20" spans="1:35" s="4" customFormat="1" ht="35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7"/>
      <c r="W20" s="8"/>
      <c r="X20" s="8"/>
      <c r="Y20" s="8"/>
      <c r="Z20" s="8"/>
      <c r="AA20" s="8"/>
      <c r="AB20" s="8"/>
      <c r="AC20" s="8"/>
      <c r="AD20" s="8"/>
      <c r="AE20" s="9"/>
      <c r="AF20" s="13"/>
      <c r="AG20" s="17"/>
      <c r="AH20" s="17"/>
      <c r="AI20" s="17"/>
    </row>
    <row r="21" spans="1: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</row>
    <row r="22" spans="1: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</row>
    <row r="23" spans="1: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</row>
    <row r="24" spans="1: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</row>
    <row r="25" spans="1: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</row>
    <row r="26" spans="1: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</row>
    <row r="27" spans="1: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</row>
    <row r="28" spans="1: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</row>
    <row r="29" spans="1: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</row>
    <row r="30" spans="1: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</row>
    <row r="31" spans="1: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</row>
    <row r="32" spans="1: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</row>
    <row r="33" spans="1:2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</row>
    <row r="34" spans="1:2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</row>
    <row r="35" spans="1:2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</row>
    <row r="36" spans="1:2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</row>
    <row r="37" spans="1:2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43"/>
    </row>
    <row r="38" spans="1:2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43"/>
    </row>
    <row r="39" spans="1:2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43"/>
    </row>
    <row r="40" spans="1:2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43"/>
    </row>
    <row r="41" spans="1:2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43"/>
    </row>
    <row r="42" spans="1:2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43"/>
    </row>
    <row r="43" spans="1:2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43"/>
    </row>
    <row r="44" spans="1:2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43"/>
    </row>
    <row r="45" spans="1:2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43"/>
    </row>
    <row r="46" spans="1:23">
      <c r="A46" s="10"/>
      <c r="B46" s="10"/>
      <c r="C46" s="10"/>
      <c r="D46" s="10"/>
    </row>
  </sheetData>
  <protectedRanges>
    <protectedRange sqref="B4:E4" name="dane_18"/>
    <protectedRange sqref="B3:E3" name="dane_23"/>
    <protectedRange sqref="I4:K4" name="dane_22"/>
    <protectedRange sqref="I3:K3" name="dane_26"/>
  </protectedRanges>
  <mergeCells count="30">
    <mergeCell ref="A1:M1"/>
    <mergeCell ref="L5:M5"/>
    <mergeCell ref="A5:H5"/>
    <mergeCell ref="F8:G8"/>
    <mergeCell ref="H8:I8"/>
    <mergeCell ref="F7:K7"/>
    <mergeCell ref="J8:K8"/>
    <mergeCell ref="H11:I11"/>
    <mergeCell ref="F12:G12"/>
    <mergeCell ref="H12:I12"/>
    <mergeCell ref="F9:G9"/>
    <mergeCell ref="H9:I9"/>
    <mergeCell ref="F10:G10"/>
    <mergeCell ref="H10:I10"/>
    <mergeCell ref="J14:K14"/>
    <mergeCell ref="J15:K15"/>
    <mergeCell ref="F16:G16"/>
    <mergeCell ref="H16:K16"/>
    <mergeCell ref="J9:K9"/>
    <mergeCell ref="J10:K10"/>
    <mergeCell ref="J11:K11"/>
    <mergeCell ref="J12:K12"/>
    <mergeCell ref="J13:K13"/>
    <mergeCell ref="F15:G15"/>
    <mergeCell ref="H15:I15"/>
    <mergeCell ref="F13:G13"/>
    <mergeCell ref="H13:I13"/>
    <mergeCell ref="F14:G14"/>
    <mergeCell ref="H14:I14"/>
    <mergeCell ref="F11:G11"/>
  </mergeCells>
  <conditionalFormatting sqref="B3">
    <cfRule type="expression" dxfId="0" priority="7" stopIfTrue="1">
      <formula>AND(COUNTIF($B$269:$B$310, B3)+COUNTIF($B$48:$B$48, B3)+COUNTIF($B$73:$B$73, B3)+COUNTIF(#REF!, B3)&gt;1,NOT(ISBLANK(B3)))</formula>
    </cfRule>
  </conditionalFormatting>
  <pageMargins left="0.31496062992125984" right="0.70866141732283472" top="0.74803149606299213" bottom="0.74803149606299213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Wszystkie projekty</vt:lpstr>
      <vt:lpstr>Arkusz1</vt:lpstr>
      <vt:lpstr>'Wszystkie projekty'!Obszar_wydruku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k.mazur</cp:lastModifiedBy>
  <cp:lastPrinted>2014-05-13T07:17:19Z</cp:lastPrinted>
  <dcterms:created xsi:type="dcterms:W3CDTF">2009-10-21T09:45:58Z</dcterms:created>
  <dcterms:modified xsi:type="dcterms:W3CDTF">2014-05-13T07:21:31Z</dcterms:modified>
</cp:coreProperties>
</file>