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320" windowHeight="12270"/>
  </bookViews>
  <sheets>
    <sheet name="Załącznik nr 1" sheetId="1" r:id="rId1"/>
    <sheet name="Załącznik nr 2" sheetId="3" r:id="rId2"/>
  </sheets>
  <definedNames>
    <definedName name="_xlnm._FilterDatabase" localSheetId="0" hidden="1">'Załącznik nr 1'!$A$2:$W$39</definedName>
    <definedName name="_xlnm.Print_Area" localSheetId="0">'Załącznik nr 1'!$A$1:$W$53</definedName>
  </definedNames>
  <calcPr calcId="125725"/>
</workbook>
</file>

<file path=xl/calcChain.xml><?xml version="1.0" encoding="utf-8"?>
<calcChain xmlns="http://schemas.openxmlformats.org/spreadsheetml/2006/main">
  <c r="I50" i="1"/>
  <c r="G79" i="3"/>
  <c r="K67"/>
  <c r="M67"/>
  <c r="N67"/>
  <c r="O67"/>
  <c r="L67"/>
  <c r="K39" i="1"/>
  <c r="L39"/>
  <c r="N39"/>
  <c r="O39"/>
  <c r="G74" i="3"/>
  <c r="G71"/>
  <c r="E69"/>
  <c r="I75"/>
  <c r="I72"/>
  <c r="I74"/>
  <c r="I73"/>
  <c r="M39" i="1" l="1"/>
  <c r="G46"/>
  <c r="G73" i="3" s="1"/>
  <c r="I44" i="1"/>
  <c r="I71" i="3" s="1"/>
  <c r="I49" i="1" l="1"/>
  <c r="I76" i="3" s="1"/>
  <c r="G48" i="1"/>
  <c r="G75" i="3" s="1"/>
  <c r="G50" i="1" l="1"/>
  <c r="G77" i="3" s="1"/>
  <c r="I77"/>
  <c r="I51" i="1"/>
  <c r="G49"/>
  <c r="G76" i="3" s="1"/>
  <c r="G45" i="1"/>
  <c r="G72" i="3" s="1"/>
  <c r="G51" i="1" l="1"/>
  <c r="G78" i="3" s="1"/>
  <c r="I78"/>
</calcChain>
</file>

<file path=xl/sharedStrings.xml><?xml version="1.0" encoding="utf-8"?>
<sst xmlns="http://schemas.openxmlformats.org/spreadsheetml/2006/main" count="867" uniqueCount="576">
  <si>
    <t>3628/10</t>
  </si>
  <si>
    <t>Samodzielny Publiczny Zakład Opieki Zdrowotnej w Siedlcach</t>
  </si>
  <si>
    <t>Poprawa jakości powietrza poprzez racjonalizację zużycia energii oraz wykorzystanie odnawialnych źródeł energii w Samodzielnym Publicznym Zakładzie Opieki Zdrowotnej w Siedlcach</t>
  </si>
  <si>
    <t>Powiat siedlecki</t>
  </si>
  <si>
    <t>Siedlce</t>
  </si>
  <si>
    <t xml:space="preserve">Powiat siedlecki </t>
  </si>
  <si>
    <t>3647/10</t>
  </si>
  <si>
    <t>Samodzielny Publiczny Szpital Kliniczny im. prof. Adama Grucy w Otwocku</t>
  </si>
  <si>
    <t>Termomodernizacja głównego budynku łóżkowego szpitala SPSK im prof. Adama Grucy w Otwocku wraz z instalacją kolektorów słonecznych w celu ograniczenia emisji zanieczyszczeń do atmosfery</t>
  </si>
  <si>
    <t>Powiat otwocki</t>
  </si>
  <si>
    <t>Otwock</t>
  </si>
  <si>
    <t>Powiat ostrołęcki</t>
  </si>
  <si>
    <t>3718/10</t>
  </si>
  <si>
    <t>Powiat Płocki</t>
  </si>
  <si>
    <t>Termomodernizacja budynków użyteczności publicznej na terenie Powiatu Płockiego.</t>
  </si>
  <si>
    <t>Powiat płocki,  Powiat m. Płock</t>
  </si>
  <si>
    <t>Gąbin, Bielsk, Goślice, Włóki, Płock</t>
  </si>
  <si>
    <t>Powiat m. Płock</t>
  </si>
  <si>
    <t>Płock</t>
  </si>
  <si>
    <t>3665/10</t>
  </si>
  <si>
    <t xml:space="preserve">Wojskowy Instytut Higieny i Epidemiologii im. gen. Karola Kaczkowskiego </t>
  </si>
  <si>
    <t>„Zapewnienie efektywności energetycznej budynków Wojskowego Instytutu Higieny i Epidemiologii”</t>
  </si>
  <si>
    <t>Powiat m. st. Warszawa</t>
  </si>
  <si>
    <t>Warszawa</t>
  </si>
  <si>
    <t>Powiat sierpecki</t>
  </si>
  <si>
    <t>3695/10</t>
  </si>
  <si>
    <t>Instytut Psychiatrii i Neurologii w Warszawie</t>
  </si>
  <si>
    <t>Termomodernizacja budynków Instytutu Psychiatrii i Neurologii</t>
  </si>
  <si>
    <t>Powiat radomski</t>
  </si>
  <si>
    <t>3732/10</t>
  </si>
  <si>
    <t>Gmina Szczutowo</t>
  </si>
  <si>
    <t xml:space="preserve">Rozbudowa  obiektów SP ZOZ w Szczutowie i Gójsku,  w tym termomodernizacja budynków i przebudowa kotłowni  węglowej na olejową w obiekcie w Gójsku. </t>
  </si>
  <si>
    <t>Gójsk, Szczutowo</t>
  </si>
  <si>
    <t>Szczutowo</t>
  </si>
  <si>
    <t>3715/10</t>
  </si>
  <si>
    <t>Miasto Siedlce</t>
  </si>
  <si>
    <t>Termomodernizacja Szkoły Podstawowej Nr 10 w Siedlcach</t>
  </si>
  <si>
    <t>Powiat m. Siedlce</t>
  </si>
  <si>
    <t>Powiat sochaczewski</t>
  </si>
  <si>
    <t>Sochaczew</t>
  </si>
  <si>
    <t>3771/10</t>
  </si>
  <si>
    <t>Gmina Łyse</t>
  </si>
  <si>
    <t>Termomodernizacja budynków uzytecznosci publicznej w gminie Łyse</t>
  </si>
  <si>
    <t>Dęby, Łyse, Szafranki, Warmiak, Wejdo</t>
  </si>
  <si>
    <t>Łyse</t>
  </si>
  <si>
    <t>3859/10</t>
  </si>
  <si>
    <t>Gmina Łochów</t>
  </si>
  <si>
    <t>Termomodernizacja budynków użyteczności publicznej w Gminie Łochów</t>
  </si>
  <si>
    <t>Powiat węgrowski</t>
  </si>
  <si>
    <t>Łochów, Ostrówek, Kamionna, Gwizdały, Kaliska, Łosiewice, Ogrodniki, Zambrzyniec</t>
  </si>
  <si>
    <t>Łochów</t>
  </si>
  <si>
    <t>3788/10</t>
  </si>
  <si>
    <t>Gmina Tłuszcz</t>
  </si>
  <si>
    <t>Termomodernizacja oraz energooszczędne wyposażenie budynku Urzędu Miejskiego w Tłuszczu.</t>
  </si>
  <si>
    <t>Powiat wołomiński</t>
  </si>
  <si>
    <t>Tłuszcz</t>
  </si>
  <si>
    <t>Powiat m. Radom</t>
  </si>
  <si>
    <t>Radom</t>
  </si>
  <si>
    <t>Powiat pruszkowski</t>
  </si>
  <si>
    <t>3783/10</t>
  </si>
  <si>
    <t>Gmina Jadów</t>
  </si>
  <si>
    <t>Termomodernizacja i modernizacja budynku Urzędu Gminy Jadów</t>
  </si>
  <si>
    <t>Jadów</t>
  </si>
  <si>
    <t>3759/10</t>
  </si>
  <si>
    <t>Gmina Nur</t>
  </si>
  <si>
    <t>Obniżenie kosztów eksploatacji budynków szkolnych poprzez ich termomodernizację</t>
  </si>
  <si>
    <t>Powiat ostrowski</t>
  </si>
  <si>
    <t>Nur</t>
  </si>
  <si>
    <t>3705/10</t>
  </si>
  <si>
    <t>Gmina Troszyn</t>
  </si>
  <si>
    <t>Termomodernizacja budynku Centrum Kultury w Troszynie</t>
  </si>
  <si>
    <t>Troszyn</t>
  </si>
  <si>
    <t>3731/10</t>
  </si>
  <si>
    <t>Gmina Bieżuń</t>
  </si>
  <si>
    <t>Termomodernizacja budynku Urzędu Gminy w Bieżuniu</t>
  </si>
  <si>
    <t>Powiat żuromiński</t>
  </si>
  <si>
    <t>Bieżuń</t>
  </si>
  <si>
    <t>3651/10</t>
  </si>
  <si>
    <t>Samodzielny Publiczny Zakład Opieki Zdrowotnej w Garwolinie</t>
  </si>
  <si>
    <t>Kompleksowa termomodernizacja budynku Przychodni Samodzielnego Publicznego Zakładu Opieki Zdrowotnej w Garwolinie, przy ul. Staszica 18.</t>
  </si>
  <si>
    <t>Powiat garwoliński</t>
  </si>
  <si>
    <t>Garwolin</t>
  </si>
  <si>
    <t>3723/10</t>
  </si>
  <si>
    <t>SZPITAL KOLEJOWY IM.DR MED.WŁODZIMIERZA ROEFLERA W PRUSZKOWIE SAMODZIELNY PUBLICZNY ZAKŁAD OPIEKI ZDROWOTNEJ</t>
  </si>
  <si>
    <t>Termomodernizacja Szpitala Kolejowego w Pruszkowie metodą na zwiększenie efektywności jego funkcjonowania</t>
  </si>
  <si>
    <t>Pruszków</t>
  </si>
  <si>
    <t>3735/10</t>
  </si>
  <si>
    <t>Gmina Pionki</t>
  </si>
  <si>
    <t>Termomodernizacja budynków użyteczności publicznej w Gminie Pionki</t>
  </si>
  <si>
    <t>Czarna, Suskowola, Augustów, Jedlnia</t>
  </si>
  <si>
    <t>Pionki</t>
  </si>
  <si>
    <t>3694/10</t>
  </si>
  <si>
    <t>Samodzielny Publiczny Zespół Zakładów Opieki Zdrowotnej w Lipsku</t>
  </si>
  <si>
    <t>„Termomodernizacja budynków Szpitala Powiatowego SPZZOZ w Lipsku”</t>
  </si>
  <si>
    <t>Powiat lipski</t>
  </si>
  <si>
    <t>Lipsko</t>
  </si>
  <si>
    <t>3832/10</t>
  </si>
  <si>
    <t>Miasto Przasnysz</t>
  </si>
  <si>
    <t>Poprawa efektywności energetycznej poprzez termomodernizację  i wymianę instalacji centralnego ogrzewania i zastosowanie odnawialnych źródeł energii  w budynku Szkoły Podstawowej nr 2 im. H. Sienkiewicza w Przasnyszu</t>
  </si>
  <si>
    <t>Powiat przasnyski</t>
  </si>
  <si>
    <t>Przasnysz</t>
  </si>
  <si>
    <t>3772/10</t>
  </si>
  <si>
    <t>Gmina Białobrzegi</t>
  </si>
  <si>
    <t>Poprawa jakości powietrza w Gminie Białobrzegi poprzez termomodernizację budynków użyteczności publicznej</t>
  </si>
  <si>
    <t>Powiat białobrzeski</t>
  </si>
  <si>
    <t>Białobrzegi</t>
  </si>
  <si>
    <t>3769/10</t>
  </si>
  <si>
    <t>Samodzielny Publiczny Zespół Zakładów Opieki Zdrowotnej w Wyszkowie</t>
  </si>
  <si>
    <t xml:space="preserve">Termomodernizacja budynków Samodzielnego Publicznego Zespołu Zakładów Opieki Zdrowotnej w Wyszkowie z wymianą wyposażenia na energooszczędne oraz budowa infrastruktury służącej do produkcji i przesyłu energii słonecznej   </t>
  </si>
  <si>
    <t>Powiat wyszkowski</t>
  </si>
  <si>
    <t>Wyszków</t>
  </si>
  <si>
    <t>3808/10</t>
  </si>
  <si>
    <t>Gmina Wiśniew</t>
  </si>
  <si>
    <t>Termomodernizacja, przebudowa dachu i budynku Zespołu Oświatowego w Wiśniewie</t>
  </si>
  <si>
    <t>Wiśniew</t>
  </si>
  <si>
    <t>3855/10</t>
  </si>
  <si>
    <t>Gmina Mszczonów</t>
  </si>
  <si>
    <t>Poprawa jakości powietrza poprzez wykorzystanie odnawialnych źródeł energii oraz termomodernizację budynków użyteczności publicznej</t>
  </si>
  <si>
    <t>Powiat żyrardowski</t>
  </si>
  <si>
    <t>Mszczonów, Wręcza</t>
  </si>
  <si>
    <t>Mszczonów</t>
  </si>
  <si>
    <t>Powiat nowodworski</t>
  </si>
  <si>
    <t>3862/10</t>
  </si>
  <si>
    <t>Gmina Wiązowna</t>
  </si>
  <si>
    <t xml:space="preserve"> "Dajmy dzieciom więcej ciepła - termomodernizacja przedszkoli w Gminie Wiązowna"</t>
  </si>
  <si>
    <t>Wiązowna, Pęclin</t>
  </si>
  <si>
    <t>Wiązowna</t>
  </si>
  <si>
    <t>Powiat piaseczyński</t>
  </si>
  <si>
    <t>3882/10</t>
  </si>
  <si>
    <t>Powiat Płoński</t>
  </si>
  <si>
    <t>Modernizacja i termodernizacja obiektów użyteczności publicznej w Płońsku</t>
  </si>
  <si>
    <t>Powiat płoński</t>
  </si>
  <si>
    <t>Płońsk</t>
  </si>
  <si>
    <t>Powiat grodziski</t>
  </si>
  <si>
    <t>3837/10</t>
  </si>
  <si>
    <t xml:space="preserve">Renata Blukacz Justyna Grzywacz prowadzące działalność gospodarczą w formie spółki cywilnej pod nazwą Medical Office </t>
  </si>
  <si>
    <t>Termodernizacja budynku użyteczności publicznej z wykorzystaniem energooszczędnych źródeł energii dla NZOZ Medical Center</t>
  </si>
  <si>
    <t>3886/10</t>
  </si>
  <si>
    <t>Gmina Grodzisk Mazowiecki</t>
  </si>
  <si>
    <t>Termomodernizacja placówek oświatowych i sportowych w gmnie Grodzisk Mazowiecki</t>
  </si>
  <si>
    <t>Grodzisk Mazowiecki</t>
  </si>
  <si>
    <t>3868/10</t>
  </si>
  <si>
    <t>Gmina Klwów</t>
  </si>
  <si>
    <t>Termomodernizacja budynków użyteczności publicznej na terenie Gminy Klwów wraz z wymianą wyposażenia tych obiektów na energooszczędne.</t>
  </si>
  <si>
    <t>Powiat przysuski</t>
  </si>
  <si>
    <t>Klwów, Kłudno</t>
  </si>
  <si>
    <t>Klwów</t>
  </si>
  <si>
    <t>3722/10</t>
  </si>
  <si>
    <t>Gmina Radzanów</t>
  </si>
  <si>
    <t>KOMPLEKSOWA TERMOMODERNIZACJA OBIEKTÓW UŻYTECZNOŚCI PUBLICZNEJ W GMINIE RADZANÓW</t>
  </si>
  <si>
    <t>Radzanów</t>
  </si>
  <si>
    <t>3893/10</t>
  </si>
  <si>
    <t>Miasto Sulejówek</t>
  </si>
  <si>
    <t>Kompleksowa termomodernizacja budynku Szkoły Podstawowej nr 3 w Sulejówku</t>
  </si>
  <si>
    <t>Powiat miński</t>
  </si>
  <si>
    <t>Sulejówek</t>
  </si>
  <si>
    <t>3775/10</t>
  </si>
  <si>
    <t>Związek Gmin Regionu Płockiego</t>
  </si>
  <si>
    <t>Termomodernizacja budynków użyteczności publicznej na terenie Gmin Związku Gmin Regionu Płockiego.</t>
  </si>
  <si>
    <t>Ciachcin, Bodzanów, Gąbin, Łąck, Nowy Duninów, Płock, Liszyno, Stara Biała, Wyszogród, Dobrzyków, Maszewo Duże, Stare Proboszczewice, Borki</t>
  </si>
  <si>
    <t>3678/10</t>
  </si>
  <si>
    <t>Samodzielny Zespół Publicznych Zakładów Lecznictwa Otwartego Warszawa - Ochota</t>
  </si>
  <si>
    <t>Poprawa efektywności energetycznej budynku Przychodni Rejonowo-Specjalistycznej przy ul. Sanockiej 6 w Warszawie poprzez kompleksową termomodernizację.</t>
  </si>
  <si>
    <t>3745/10</t>
  </si>
  <si>
    <t>Powiat Piaseczyński</t>
  </si>
  <si>
    <t>Termomodernizacja obiektów użyteczności publicznej na terenie Powiatu Piaseczyńskiego.</t>
  </si>
  <si>
    <t>Piaseczno, Pęchery-Łbiska, Konstancin-Jeziorna</t>
  </si>
  <si>
    <t>Piaseczno</t>
  </si>
  <si>
    <t>3756/10</t>
  </si>
  <si>
    <t>Powiat Mławski</t>
  </si>
  <si>
    <t>Termomodernizacja budynków Zespołu Szkół Nr 1 i Zespołu Szkół Nr 2 w Mławie przy ul. Zuzanny Morawskiej 29.</t>
  </si>
  <si>
    <t>Mława</t>
  </si>
  <si>
    <t>3836/10</t>
  </si>
  <si>
    <t>Mazowiecki Ośrodek Doradztwa Rolniczego z siedzibą w Warszawie</t>
  </si>
  <si>
    <t xml:space="preserve">Termomodernizacja obiektów Mazowieckiego Ośrodka Doradztwa Rolniczego z siedzibą w Warszawie </t>
  </si>
  <si>
    <t>Powiat m. st. Warszawa, Powiat ostrowski, Powiat sochaczewski</t>
  </si>
  <si>
    <t>Włochy, Ostrów Mazowiecka, Bielice</t>
  </si>
  <si>
    <t>3833/10</t>
  </si>
  <si>
    <t>Powiat Garwoliński</t>
  </si>
  <si>
    <t>Kompleksowa termomodernizacja obiektów  dydaktycznych  szkół ponadgimnazjalnych, dla których organem prowadzącym jest Powiat Garwoliński.</t>
  </si>
  <si>
    <t>Miętne</t>
  </si>
  <si>
    <t>3828/10</t>
  </si>
  <si>
    <t>Powiat Żuromiński</t>
  </si>
  <si>
    <t>Termomodernizacja budynków użyteczności publicznej na terenie Powiatu Żuromińskiego</t>
  </si>
  <si>
    <t>Żuromin, Bieżuń, Bądzyń</t>
  </si>
  <si>
    <t>Żuromin</t>
  </si>
  <si>
    <t>Nowy Dwór Mazowiecki</t>
  </si>
  <si>
    <t>3847/10</t>
  </si>
  <si>
    <t>Gmina Baranowo</t>
  </si>
  <si>
    <t>Ochrona środowiska naturalnego poprzez termomodernizację oraz zastosowanie energooszczędnych rozwiązań w budynku Szkoły Podstawowej w Bakule - Ziomku</t>
  </si>
  <si>
    <t>Ziomek</t>
  </si>
  <si>
    <t>Baranowo</t>
  </si>
  <si>
    <t>3858/10</t>
  </si>
  <si>
    <t>Gmina Kotuń</t>
  </si>
  <si>
    <t xml:space="preserve">TERMOMODERNIZACJA BUDYNKU ZESPOŁU OŚWIATOWEGO W KOTUNIU </t>
  </si>
  <si>
    <t>Kotuń</t>
  </si>
  <si>
    <t>3829/10</t>
  </si>
  <si>
    <t>Miejska Biblioteka Publiczna im. Józefa A. i Andrzeja S. Załuskich w Radomiu</t>
  </si>
  <si>
    <t>Termomodernizacja budynku biblioteki publicznej w Radomiu wraz z wymianą wyposażenia na energooszczędne oraz dostosowanie do potrzeb osób niepełnosprawnych</t>
  </si>
  <si>
    <t>3819/10</t>
  </si>
  <si>
    <t>Gmina Czerwińsk nad Wisłą</t>
  </si>
  <si>
    <t>Termomodernizacja budynku Ośrodka Zdrowia w Czerwińsku nad Wisłą</t>
  </si>
  <si>
    <t>Czerwińsk nad Wisłą</t>
  </si>
  <si>
    <t>3851/10</t>
  </si>
  <si>
    <t>Szpital Ginekologiczno - Położniczy im. Świętej Rodziny - Samodzielny Publiczny Zakład Opieki Zdrowotnej w Warszawie</t>
  </si>
  <si>
    <t xml:space="preserve">Termomodernizacja budynku Szpitala Ginekologiczno-Położniczego im. Św. Rodziny w Warszawie  </t>
  </si>
  <si>
    <t>3872/10</t>
  </si>
  <si>
    <t>Gmina Miasto Pruszków</t>
  </si>
  <si>
    <t>Termomodernizacja pruszkowskich placówek oświatowych - Przedszkole Miejskie nr 3 i Gimnazjum nr 3</t>
  </si>
  <si>
    <t>Powiat grójecki</t>
  </si>
  <si>
    <t>3825/10</t>
  </si>
  <si>
    <t>Instytut "Pomnik - Centrum Zdrowia Dziecka"</t>
  </si>
  <si>
    <t>Termomodernizacja Budynku "E" - Instytut "Pomnik - Centrum Zdrowia Dziecka" w Warszawie</t>
  </si>
  <si>
    <t>3867/10</t>
  </si>
  <si>
    <t>Gmina Kowala</t>
  </si>
  <si>
    <t>Termomodernizacja placówek oświatowych na terenie Gminy Kowala</t>
  </si>
  <si>
    <t>Parznice, Bardzice,Mazowszany</t>
  </si>
  <si>
    <t>Kowala</t>
  </si>
  <si>
    <t>3885/10</t>
  </si>
  <si>
    <t>Gmina Zwoleń</t>
  </si>
  <si>
    <t>Termomodernizacja budynków szkolnych w Gminie Zwoleń</t>
  </si>
  <si>
    <t>Powiat zwoleński</t>
  </si>
  <si>
    <t>Zwoleń,Strykowice Górne, Paciorkowa Wola</t>
  </si>
  <si>
    <t>Zwoleń</t>
  </si>
  <si>
    <t>Powiat łosicki</t>
  </si>
  <si>
    <t>3903/10</t>
  </si>
  <si>
    <t>Mazowiecki Komendant Wojewódzki Państwowej Straży Pożarnej</t>
  </si>
  <si>
    <t>Przeprowadzenie najbardziej pilnych zadań termomodernizacyjnych w wybranych budynkach Państwowej  Straży Pożarnej województwa mazowieckiego</t>
  </si>
  <si>
    <t>Powiat m. Radom, Powiat nowodworski</t>
  </si>
  <si>
    <t>Radom, Nowy Dwór Mazowiecki</t>
  </si>
  <si>
    <t>3900/10</t>
  </si>
  <si>
    <t>Gmina Pokrzywnica</t>
  </si>
  <si>
    <t>Termomodernizacja budynków oświatowych w gminie Pokrzywnica</t>
  </si>
  <si>
    <t>Powiat pułtuski</t>
  </si>
  <si>
    <t>Gzowo, Nowe Niestępowo, Pokrzywnica</t>
  </si>
  <si>
    <t>Pokrzywnica</t>
  </si>
  <si>
    <t>3800/10</t>
  </si>
  <si>
    <t>Gmina Żabia Wola</t>
  </si>
  <si>
    <t>Termomodernizacja  obiektów użyteczności publicznej na terenie Gminy Żabia Wola</t>
  </si>
  <si>
    <t>Bartoszówka, Józefina</t>
  </si>
  <si>
    <t>Żabia Wola</t>
  </si>
  <si>
    <t>3809/10</t>
  </si>
  <si>
    <t>Powiat Pultuski</t>
  </si>
  <si>
    <t>Modernizacja systemów grzewczych placówek oświatowych powiatu pułtuskiego</t>
  </si>
  <si>
    <t>Pultusk</t>
  </si>
  <si>
    <t>3879/10</t>
  </si>
  <si>
    <t>Miasto Ząbki</t>
  </si>
  <si>
    <t>Termomodernizacja Urzędu Miasta w Ząbkach</t>
  </si>
  <si>
    <t>Ząbki</t>
  </si>
  <si>
    <t>3888/10</t>
  </si>
  <si>
    <t>Gmina i Miasto Żuromin</t>
  </si>
  <si>
    <t>"Termomodernizacja budynku Zespołu Szkół Nr 2 w Żurominie"</t>
  </si>
  <si>
    <t>3905/10</t>
  </si>
  <si>
    <t>Gmina Miejska Legionowo</t>
  </si>
  <si>
    <t xml:space="preserve">Poprawa jakości powietrza w Legionowie poprzez termomodernizację obiektów użyteczności publicznej </t>
  </si>
  <si>
    <t>Powiat legionowski</t>
  </si>
  <si>
    <t>Legionowo</t>
  </si>
  <si>
    <t>3907/10</t>
  </si>
  <si>
    <t>Muzeum i Instytut Zoologii Polskiej Akademii Nauk</t>
  </si>
  <si>
    <t>Termomodernizacja oraz wykorzystanie odnawialnych źródeł energii dla poprawy jakości funkcjonowania najstarszej i największej w Polsce Kolekcji Zoologicznej.</t>
  </si>
  <si>
    <t>Palmiry, Łomna-Las</t>
  </si>
  <si>
    <t>3742/10</t>
  </si>
  <si>
    <t>Samodzielny Publiczny Zakład Opieki Zdrowotnej w Łosicach</t>
  </si>
  <si>
    <t>Termomodernizacja budynku przychodni Samodzielnego Publicznego Zakładu Opieki Zdrowotnej w Łosicach wraz z wykorzystaniem odnawialnych źródeł energii</t>
  </si>
  <si>
    <t>Łosice</t>
  </si>
  <si>
    <t>3799/10</t>
  </si>
  <si>
    <t>Miasto Węgrów</t>
  </si>
  <si>
    <t>Termomodernizacja obiektów użyteczności publicznej w Węgrowie</t>
  </si>
  <si>
    <t>Węgrów</t>
  </si>
  <si>
    <t>3776/10</t>
  </si>
  <si>
    <t>Minister Rolnictwa i Rozwoju Wsi</t>
  </si>
  <si>
    <t xml:space="preserve">Termomodernizacja obiektów Zespołu Szkół Centrum Kształcenia Rolniczego w Studzieńcu z zastosowaniem OZE jako źródła ciepła  </t>
  </si>
  <si>
    <t>Studzieniec</t>
  </si>
  <si>
    <t>3831/10</t>
  </si>
  <si>
    <t>Wyższe Seminarium Duchowne w Radomiu</t>
  </si>
  <si>
    <t>"Termomodernizacja budynków użyteczności publicznej"</t>
  </si>
  <si>
    <t>Radom, Nasielsk</t>
  </si>
  <si>
    <t>3866/10</t>
  </si>
  <si>
    <t xml:space="preserve">Miasto i Gmina Pilawa </t>
  </si>
  <si>
    <t>Poprawa efektywności energetycznej poprzez termomodernizację budynków użyteczności publicznej oraz wykorzystanie odnawialnych źródeł energii  w Gminie Pilawa</t>
  </si>
  <si>
    <t>Pilawa, Puznówka</t>
  </si>
  <si>
    <t>Pilawa</t>
  </si>
  <si>
    <t>3875/10</t>
  </si>
  <si>
    <t>Instytut Geofizyki Polskiej Akademii Nauk</t>
  </si>
  <si>
    <t>„Termomodernizacja zespołu budynków Centralnego Obserwatorium Geofizycznego Instytutu Geofizyki PAN w Belsku Dużym koło Grójca.”</t>
  </si>
  <si>
    <t>Belsk Duży</t>
  </si>
  <si>
    <t>3877/10</t>
  </si>
  <si>
    <t>Samodzielny Publiczny Zakład Opieki Zdrowotnej Miejska Przychodnia Zdrowia w Ząbkach</t>
  </si>
  <si>
    <t>Termomodernizacja budynku ZOZ W Ząbkach przy ul. Orlej 1</t>
  </si>
  <si>
    <t>3873/10</t>
  </si>
  <si>
    <t>Gmina Krzynowłoga Mała</t>
  </si>
  <si>
    <t>Poprawa bezpieczeństwa i efektywności energetycznej poprzez termomodernizację obiektów użyteczności publicznej w gminach Północnego Mazowsza</t>
  </si>
  <si>
    <t>Krzynowłoga Mała, Świniary, Ulatowo-Adamy, Romany-Sebory, Chorzele, Duczymin, Poścień Wieś, Zaręby, Jednorożec, Ulatowo-Pogorzel, Olszewka, Małowidz, Połoń</t>
  </si>
  <si>
    <t>Krzynowłoga Mała</t>
  </si>
  <si>
    <t>3835/10</t>
  </si>
  <si>
    <t>Wojskowy Instytut Medyczny</t>
  </si>
  <si>
    <t>Poprawa efektywności energetycznej oraz termomodernizacja wybranych obiektów Wojskowego Instytutu Medycznego</t>
  </si>
  <si>
    <t>3876/10</t>
  </si>
  <si>
    <t>Gmina Gołymin-Ośrodek</t>
  </si>
  <si>
    <t>Termomodernizacja budynków użyteczności publicznej (Zespołu Placówek Oświatowych, Publicznego Gimnazjum i Gminnej Biblioteki Publicznej) w gminie Gołymin-Ośrodek wraz z wymianą wyposażenia tych obiektów na energooszczędne</t>
  </si>
  <si>
    <t>Powiat ciechanowski</t>
  </si>
  <si>
    <t>Gołymin-Ośrodek</t>
  </si>
  <si>
    <t>3806/10</t>
  </si>
  <si>
    <t>Termomodernizacja Budynku A Wojewódzkiego Szpitala Bródnowskiego-etap II</t>
  </si>
  <si>
    <t>3668/10</t>
  </si>
  <si>
    <t>Samodzielny Publiczny Zespół Zakładów Opieki Zdrowotnej w Przasnyszu</t>
  </si>
  <si>
    <t>Wykonanie termomodernizacji bryły A, B i C oraz modernizacji źródła ciepła dla kompleksu Szpitala</t>
  </si>
  <si>
    <t>3762/10</t>
  </si>
  <si>
    <t>Państwowe Muzeum Etnograficzne w Warszawie</t>
  </si>
  <si>
    <t>Termomodernizacja zabytkowego budynku Państwowego Muzeum Etnograficznego w Warszawie</t>
  </si>
  <si>
    <t>3631/10</t>
  </si>
  <si>
    <t>SAMODZIELNY ZESPÓŁ PUBLICZNYCH ZAKŁADÓW OPIEKI ZDROWOTNEJ W NOWYM DWORZE MAZOWIECKIM</t>
  </si>
  <si>
    <t>Poprawa efektywności energetycznej poprzez termomodernizację budynków SZPZOZ w Nowym Dworze Mazowieckim i w Zakroczymiu wraz z wymianą istniejących źródeł ciepła na bardziej przyjazne dla środowiska</t>
  </si>
  <si>
    <t xml:space="preserve">Nowy Dwór Mazowiecki,Zakroczym </t>
  </si>
  <si>
    <t>3719/10</t>
  </si>
  <si>
    <t xml:space="preserve">Instytut Fizjologii i Żywienia Zwierząt im. Jana Kielanowskiego Polskiej Akademii Nauk </t>
  </si>
  <si>
    <t>Termomodernizacja zespołu budynków laboratoryjnych i zwierzętarni Instytutu Fizjologii i Żywienia Zwierząt im. Jana Kielanowskiego PAN</t>
  </si>
  <si>
    <t>Jabłonna</t>
  </si>
  <si>
    <t>3817/10</t>
  </si>
  <si>
    <t xml:space="preserve"> Stowarzyszenie Gmin Turystycznych Pojezierza Gostynińskiego</t>
  </si>
  <si>
    <t>Termomodernizacja budynków użyteczności publicznej na terenie gmin Stowarzyszenia Gmin Turystycznych Pojezierza Gostynińskiego</t>
  </si>
  <si>
    <t>Powiat sochaczewski, Powiat gostyniński, Powiat m. Płock, Powiat płocki</t>
  </si>
  <si>
    <t>Iłów, Zwoleń, Lucień, Gostynin, Sanniki, Osmolin, Szczawin Kościelny, Trębki, Płock, Słubice, Łąck, Podlasie</t>
  </si>
  <si>
    <t>Powiat płocki</t>
  </si>
  <si>
    <t>Łąck</t>
  </si>
  <si>
    <t>3780/10</t>
  </si>
  <si>
    <t>Gmina Nadarzyn</t>
  </si>
  <si>
    <t>Kompleksowe rozwiązanie problemów termomodernizacyjnych Szkoły Podstawowej w Kostowcu.</t>
  </si>
  <si>
    <t>Kostowiec</t>
  </si>
  <si>
    <t>Nadarzyn</t>
  </si>
  <si>
    <t>3768/10</t>
  </si>
  <si>
    <t>Samodzielny Publiczny Zakład Opieki Zdrowotnej Szpital Specjalistyczny MSWiA w Otwocku</t>
  </si>
  <si>
    <t>Kompleksowa termomodernizacja budynków Szpitala Specjalistycznego MSWiA w Otwocku</t>
  </si>
  <si>
    <t>3826/10</t>
  </si>
  <si>
    <t>Instytut Elektrotechniki</t>
  </si>
  <si>
    <t xml:space="preserve">„Poprawa efektywności energetycznej budynków Instytutu Elektrotechniki w Warszawie poprzez ich kompleksową termomodernizację” </t>
  </si>
  <si>
    <t>3881/10</t>
  </si>
  <si>
    <t>Gmina Wiskitki</t>
  </si>
  <si>
    <t xml:space="preserve">Wykonanie termomodernizacji i robót budowlanych towarzyszących w budynku dydaktycznym Szkoły Podstawowej  w Wiskitkach </t>
  </si>
  <si>
    <t>Wiskitki</t>
  </si>
  <si>
    <t>3889/10</t>
  </si>
  <si>
    <t>Instytut Żywności i Żywienia im. prof. dr med. Aleksandra Szczygła w   Warszawie</t>
  </si>
  <si>
    <t xml:space="preserve">„Termomodernizacja budynku Instytutu Żywności i Żywienia wraz z modernizacja systemu centralnego ogrzewania” </t>
  </si>
  <si>
    <t>3737/10</t>
  </si>
  <si>
    <t>Powiat Wyszkowski</t>
  </si>
  <si>
    <t>Utworzenie Mazowieckiego Edukacyjnego Centrum Energii Odnawialnej oraz Termomodernizacja Budynków Użyteczności Publicznej Powiatu Wyszkowskiego</t>
  </si>
  <si>
    <t>3865/10</t>
  </si>
  <si>
    <t xml:space="preserve">Mazowiecki Komendant Wojewódzki Policji </t>
  </si>
  <si>
    <t>Pomóżmy środowisku - termomodernizacja obiektów Policji w Radomiu i Siedlcach</t>
  </si>
  <si>
    <t>Powiat m. Radom, Powiat m. Siedlce</t>
  </si>
  <si>
    <t>Radom, Siedlce</t>
  </si>
  <si>
    <t>3820/10</t>
  </si>
  <si>
    <t>Gmina Miasto Sochaczew</t>
  </si>
  <si>
    <t>Wykorzystanie odnawialnych źródeł energii oraz termomodernizacja budynków użyteczności publicznej warunkiem poprawy jakości powietrza w Sochaczewie</t>
  </si>
  <si>
    <t>3896/10</t>
  </si>
  <si>
    <t>Gmina Miasto Płońsk</t>
  </si>
  <si>
    <t>Termomodernizacja obiektów użytecznosci publicznej Gminy Miasto Płońsk</t>
  </si>
  <si>
    <t>Płońsk, Goszczyce Średnie</t>
  </si>
  <si>
    <t>3874/10</t>
  </si>
  <si>
    <t>Gmina Opinogóra Górna</t>
  </si>
  <si>
    <t>Termomodernizacja obiektów  gminy - etap I</t>
  </si>
  <si>
    <t>Opinogóra Górna, Wola Wierzbowska</t>
  </si>
  <si>
    <t>Opinogóra Górna</t>
  </si>
  <si>
    <t>3894/10</t>
  </si>
  <si>
    <t>Samodzielny Publiczny Zespół Opieki Zdrowotnej w Mińsku Mazowieckim</t>
  </si>
  <si>
    <t>„Wykonanie termomodernizacji budynków SPZOZ w Mińsku Mazowieckim  wraz z wyposażeniem tych obiektów w instalacje  energooszczędne  celem dostosowania ich do obowiązujących standardów i wymogów”</t>
  </si>
  <si>
    <t>Mińsk Mazowiecki</t>
  </si>
  <si>
    <t>3871/10</t>
  </si>
  <si>
    <t>Szpital Mazowiecki w Garwolinie Sp. z o.o.</t>
  </si>
  <si>
    <t>Termomodernizacja budynków Szpitala Mazowieckiego w Garwolinie Sp. z o.o. wraz z wymianą wyposażenia</t>
  </si>
  <si>
    <t>3721/10</t>
  </si>
  <si>
    <t>Zgromadzenie Sióstr Matki Bożej Miłosierdzia</t>
  </si>
  <si>
    <t>"Kompleksowa termomodernizacja zabytkowych obiektów Zgromadzenia Sióstr Matki Bożej Miłosierdzia wchodzących w skład historycznego układu urbanistycznego Starego Rynku w Płocku"</t>
  </si>
  <si>
    <t>3813/10</t>
  </si>
  <si>
    <t>Instytut Reumatologii im. prof. dr hab. Eleonory Reicher</t>
  </si>
  <si>
    <t>Poprawa efektywności energetycznej – modernizacja systemu ciepłowniczego poprzez stosowanie energooszczędnej technologii oraz termomodernizacja budynków Instytutu Reumatologii</t>
  </si>
  <si>
    <t>3812/10</t>
  </si>
  <si>
    <t>Gmina Małkinia Górna</t>
  </si>
  <si>
    <t>Poprawa jakości powietrza oraz wykorzystanie odnawialnych źródeł energii dzieki kompleksowej termomodernizacji budynków uzyteczności publicznej w gminie Małkinia Górna</t>
  </si>
  <si>
    <t>Małkinia Górna, Prostyń, Orło</t>
  </si>
  <si>
    <t>Małkinia Górna</t>
  </si>
  <si>
    <t>3883/10</t>
  </si>
  <si>
    <t>Miasto Nowy Dwór Mazowiecki</t>
  </si>
  <si>
    <t>Termomodernizacja ośmiu budynków użyteczności publicznej w Nowym Dworze Mazowieckim</t>
  </si>
  <si>
    <t>3844/10</t>
  </si>
  <si>
    <t>Przemysłowy Instytut Automatyki i Pomiarów PIAP</t>
  </si>
  <si>
    <t>Termomodernizacja budynków Przemysłowego Instytutu Automatyki i Pomiarów PIAP</t>
  </si>
  <si>
    <t xml:space="preserve">Nr rejestracyjny </t>
  </si>
  <si>
    <t>Nr kancelaryjny</t>
  </si>
  <si>
    <t>Wnioskodawca</t>
  </si>
  <si>
    <t xml:space="preserve">Tytuł </t>
  </si>
  <si>
    <t xml:space="preserve">Miejsce realizacji projektu
(Powiat) </t>
  </si>
  <si>
    <t>Miejsce realizacji projektu 
(Miejscowość)</t>
  </si>
  <si>
    <t>Siedziba wnioskodawcy 
(Powiat)</t>
  </si>
  <si>
    <t>Siedziba wnioskodawcy 
(Miejscowość)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</si>
  <si>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</si>
  <si>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</si>
  <si>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</si>
  <si>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</si>
  <si>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</si>
  <si>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Procent dofinansowania z EFRR</t>
  </si>
  <si>
    <t>Maksymalna średnia punktów możliwa do uzyskania w ramach oceny Horyzontalnej i Szczegółowej</t>
  </si>
  <si>
    <t>Średnia punktów oceny Horyzontalnej i Szczegółowej</t>
  </si>
  <si>
    <t xml:space="preserve">Maksymalna średnia punktów możliwa do uzyskania w ramach oceny Strategicznej </t>
  </si>
  <si>
    <t>Średnia punktów oceny strategicznej</t>
  </si>
  <si>
    <t>Maksymalna suma średnich oceny strategiczej i merytorycznej</t>
  </si>
  <si>
    <t>Suma średnich oceny strategiczej i merytorycznej</t>
  </si>
  <si>
    <t>Procent maksymalnej liczby punktów możliwych do
zdobycia</t>
  </si>
  <si>
    <t>Lp.</t>
  </si>
  <si>
    <t>Razem:</t>
  </si>
  <si>
    <t>MJWPU.420-919/10</t>
  </si>
  <si>
    <t>MJWPU.420-768/10</t>
  </si>
  <si>
    <t>MJWPU.420-848/10</t>
  </si>
  <si>
    <t>MJWPU.420-798/10</t>
  </si>
  <si>
    <t>MJWPU.420-763/10</t>
  </si>
  <si>
    <t>MJWPU.420-876/10</t>
  </si>
  <si>
    <t>MJWPU.420-908/10</t>
  </si>
  <si>
    <t>MJWPU.420-775/10</t>
  </si>
  <si>
    <t>MJWPU.420-907/10</t>
  </si>
  <si>
    <t>MJWPU.420-875/10</t>
  </si>
  <si>
    <t>MJWPU.420-793/10</t>
  </si>
  <si>
    <t>MJWPU.420-870/10</t>
  </si>
  <si>
    <t>MJWPU.420-852/10</t>
  </si>
  <si>
    <t>MJWPU.420-813/10</t>
  </si>
  <si>
    <t>MJWPU.420-821/10</t>
  </si>
  <si>
    <t>MJWPU.420-883/10</t>
  </si>
  <si>
    <t>MJWPU.420-861/10</t>
  </si>
  <si>
    <t>MJWPU.420-790/10</t>
  </si>
  <si>
    <t>MJWPU.420-818/10</t>
  </si>
  <si>
    <t>MJWPU.420-889/10</t>
  </si>
  <si>
    <t>MJWPU.420-810/10</t>
  </si>
  <si>
    <t>MJWPU.420-867/10</t>
  </si>
  <si>
    <t>MJWPU.420-780/10</t>
  </si>
  <si>
    <t>MJWPU.420-894/10</t>
  </si>
  <si>
    <t>MJWPU.420-786/10</t>
  </si>
  <si>
    <t>MJWPU.420-912/10</t>
  </si>
  <si>
    <t>MJWPU.420-910/10</t>
  </si>
  <si>
    <t>MJWPU.420-773/10</t>
  </si>
  <si>
    <t>MJWPU.420-874/10</t>
  </si>
  <si>
    <t>MJWPU.420-777/10</t>
  </si>
  <si>
    <t>MJWPU.420-807/10</t>
  </si>
  <si>
    <t>MJWPU.420-802/10</t>
  </si>
  <si>
    <t>MJWPU.420-804/10</t>
  </si>
  <si>
    <t>MJWPU.420-860/10</t>
  </si>
  <si>
    <t>MJWPU.420-805/10</t>
  </si>
  <si>
    <t>MJWPU.420-794/10</t>
  </si>
  <si>
    <t>MJWPU.420-758/10</t>
  </si>
  <si>
    <t>MJWPU.420-906/10</t>
  </si>
  <si>
    <t>MJWPU.420-822/10</t>
  </si>
  <si>
    <t>MJWPU.420-892/10</t>
  </si>
  <si>
    <t>MJWPU.420-784/10</t>
  </si>
  <si>
    <t>MJWPU.420-849/10</t>
  </si>
  <si>
    <t>MJWPU.420-760/10</t>
  </si>
  <si>
    <t>MJWPU.420-879/10</t>
  </si>
  <si>
    <t>MJWPU.420-771/10</t>
  </si>
  <si>
    <t>MJWPU.420-871/10</t>
  </si>
  <si>
    <t>MJWPU.420-829/10</t>
  </si>
  <si>
    <t>MJWPU.420-819/10</t>
  </si>
  <si>
    <t>MJWPU.420-893/10</t>
  </si>
  <si>
    <t>MJWPU.420-896/10</t>
  </si>
  <si>
    <t>MJWPU.420-838/10</t>
  </si>
  <si>
    <t>MJWPU.420-772/10</t>
  </si>
  <si>
    <t>MJWPU.420-757/10</t>
  </si>
  <si>
    <t>MJWPU.420-815/10</t>
  </si>
  <si>
    <t>MJWPU.420-797/10</t>
  </si>
  <si>
    <t>MJWPU.420-899/10</t>
  </si>
  <si>
    <t>MJWPU.420-764/10</t>
  </si>
  <si>
    <t>MJWPU.420-863/10</t>
  </si>
  <si>
    <t>MJWPU.420-767/10</t>
  </si>
  <si>
    <t>MJWPU.420-854/10</t>
  </si>
  <si>
    <t>MJWPU.420-886/10</t>
  </si>
  <si>
    <t>MJWPU.420-855/10</t>
  </si>
  <si>
    <t>MJWPU.420-920/10</t>
  </si>
  <si>
    <t>MJWPU.420-836/10</t>
  </si>
  <si>
    <t>MJWPU.420-816/10</t>
  </si>
  <si>
    <t>MJWPU.420-918/10</t>
  </si>
  <si>
    <t>MJWPU.420-878/10</t>
  </si>
  <si>
    <t>MJWPU.420-868/10</t>
  </si>
  <si>
    <t>MJWPU.420-888/10</t>
  </si>
  <si>
    <t>MJWPU.420-903/10</t>
  </si>
  <si>
    <t>MJWPU.420-817/10</t>
  </si>
  <si>
    <t>MJWPU.420-762/10</t>
  </si>
  <si>
    <t>MJWPU.420-820/10</t>
  </si>
  <si>
    <t>MJWPU.420-841/10</t>
  </si>
  <si>
    <t>MJWPU.420-766/10</t>
  </si>
  <si>
    <t>MJWPU.420-761/10</t>
  </si>
  <si>
    <t>MJWPU.420-842/10</t>
  </si>
  <si>
    <t>MJWPU.420-881/10</t>
  </si>
  <si>
    <t>MJWPU.420-796/10</t>
  </si>
  <si>
    <t>MJWPU.420-902/10</t>
  </si>
  <si>
    <t>MJWPU.420-779/10</t>
  </si>
  <si>
    <t>MJWPU.420-844/10</t>
  </si>
  <si>
    <t>MJWPU.420-781/10</t>
  </si>
  <si>
    <t>MJWPU.420-814/10</t>
  </si>
  <si>
    <t>MJWPU.420-917/10</t>
  </si>
  <si>
    <t>MJWPU.420-882/10</t>
  </si>
  <si>
    <t>Mazowiecki Szpital Wojewódzki w Warszawie Sp.z o.o.</t>
  </si>
  <si>
    <t>Kategoria interwencji</t>
  </si>
  <si>
    <t>3848/10</t>
  </si>
  <si>
    <t xml:space="preserve">Wojskowy Instytut Łączności im. prof. Janusza Groszkowskiego </t>
  </si>
  <si>
    <t xml:space="preserve">Termomodernizacja budynków Wojskowego Instytutu Łączności </t>
  </si>
  <si>
    <t>Zegrze Południowe</t>
  </si>
  <si>
    <t>MJWPU.420-877/10</t>
  </si>
  <si>
    <t>3870/10</t>
  </si>
  <si>
    <t>Gmina Wyszków</t>
  </si>
  <si>
    <t xml:space="preserve">"Poprawa efektywności energetycznej budynków użyteczności publicznej Gminy Wyszków poprzez kompleksową termomodernizację obiektów gminnych" </t>
  </si>
  <si>
    <t>Wyszków, Rybno, Leszczydół Nowiny, Lucynów</t>
  </si>
  <si>
    <t>MJWPU.420-865/10</t>
  </si>
  <si>
    <t>3852/10</t>
  </si>
  <si>
    <t>Powiat Pruszkowski</t>
  </si>
  <si>
    <t>Termomodernizacja budynku Zespołu Szkół Nr 1 im. Stanisława Staszica przy ul. Promyka w Pruszkowie</t>
  </si>
  <si>
    <t>MJWPU.420-843/10</t>
  </si>
  <si>
    <t>3720/10</t>
  </si>
  <si>
    <t>Gmina Prażmów</t>
  </si>
  <si>
    <t>Termomodernizacja budynku Ochotniczej Straży Pożarnej w Nowym Prażmowie z adaptacją na przedszkole gminne</t>
  </si>
  <si>
    <t>Nowy Prażmów</t>
  </si>
  <si>
    <t>Prażmów</t>
  </si>
  <si>
    <t>MJWPU.420-858/10</t>
  </si>
  <si>
    <t>3824/10</t>
  </si>
  <si>
    <t>Międzyleski Szpital Specjalistyczny w Warszawie</t>
  </si>
  <si>
    <t xml:space="preserve">Termomodernizacja budynków Międzyleskiego Szpitala Specjalistycznego w Warszawie </t>
  </si>
  <si>
    <t>MJWPU.420-783/10</t>
  </si>
  <si>
    <t>3690/10</t>
  </si>
  <si>
    <t xml:space="preserve">Zespół Opieki Zdrowotnej „Szpitala Powiatowego” w Sochaczewie </t>
  </si>
  <si>
    <t>Termomodernizacja budynków ZOZ Szpitala Powiatowego w Sochaczewie</t>
  </si>
  <si>
    <t>3811/10</t>
  </si>
  <si>
    <t>Instytut Technologii Materiałów Elektronicznych</t>
  </si>
  <si>
    <t>"Modernizacja termiczna oraz systemów wentylacji i oczyszczania powietrza, a także klimatyzacji w budynkach ITME"</t>
  </si>
  <si>
    <t>3704/10</t>
  </si>
  <si>
    <t>Gmina Zielonka</t>
  </si>
  <si>
    <t>Termomodernizacja obiektów użyteczności publicznej w Zielonce</t>
  </si>
  <si>
    <t>Zielonka</t>
  </si>
  <si>
    <t>3892/10</t>
  </si>
  <si>
    <t>Miasto stołeczne Warszawa</t>
  </si>
  <si>
    <t>Termomodernizacja wybranych budynków oświatowych na terenie m.st. Warszawy</t>
  </si>
  <si>
    <t>MJWPU.420-880/10</t>
  </si>
  <si>
    <t>Wspólna lista rezerwowa projektów wyłonionych w drodze konkursu oraz w drodze procedury odwoławczej</t>
  </si>
  <si>
    <t>EURO</t>
  </si>
  <si>
    <t>PLN</t>
  </si>
  <si>
    <t xml:space="preserve">Alokacja na Działanie EFRR </t>
  </si>
  <si>
    <t>Zapotrzebowanie na projekty znajdujące się w IWIPK</t>
  </si>
  <si>
    <t>MJWPU.420-832/10</t>
  </si>
  <si>
    <t>3743/10</t>
  </si>
  <si>
    <t>Instytut Inżynierii Materiałów Polimerowych i Barwników</t>
  </si>
  <si>
    <t>Wzrost efektywności energetycznej Oddziału Zamiejscowego Elastomerów i Technologii Gumy w Piastowie poprzez modernizację źródła ciepła</t>
  </si>
  <si>
    <t>Piastów</t>
  </si>
  <si>
    <t>Powiat m. Toruń</t>
  </si>
  <si>
    <t>Toruń</t>
  </si>
  <si>
    <t>MJWPU.420-776/10</t>
  </si>
  <si>
    <t>MJWPU.420-885/10</t>
  </si>
  <si>
    <t>MWJPU.420-851/10</t>
  </si>
  <si>
    <t>MJWPU.420-864/10</t>
  </si>
  <si>
    <t>3864/10</t>
  </si>
  <si>
    <t>Gmina Sokołów Podlaski</t>
  </si>
  <si>
    <t>Termomodernizacja budynków użyteczności publicznej na terenie Gminy  Sokołów Podlaski</t>
  </si>
  <si>
    <t>Powiat sokołowski</t>
  </si>
  <si>
    <t>Czerwonka, Grochów Szlachecki, Przywózki, Skibniew-Podawce</t>
  </si>
  <si>
    <t>Sokołów Podlaski</t>
  </si>
  <si>
    <t>MJWPU.420-856/10</t>
  </si>
  <si>
    <t>MJWPU.420-791/10</t>
  </si>
  <si>
    <t>3789/10</t>
  </si>
  <si>
    <t>Gmina Żyrardów</t>
  </si>
  <si>
    <t>Termomodernizacja budynków użyteczności publicznej w Żyrardowie</t>
  </si>
  <si>
    <t>Żyrardów</t>
  </si>
  <si>
    <t>Wartość umożliwiająca dalszą kontraktację na podstawie comiesięcznych danych MF</t>
  </si>
  <si>
    <t>Wartość umożliwiająca dalszą kontraktację na podstawie comiesięcznych danych MF po uwzględnieniu wartości projektów oczekujących na podpisanie umowy</t>
  </si>
  <si>
    <t>Wartość dofinansowania 6 kolejnych projektów zgodnie z proponowaną listą</t>
  </si>
  <si>
    <t>Projekty oczekujące na podpisanie umowy w ramach Działania 4.3</t>
  </si>
  <si>
    <t>Pozostała alokacja środków EFRR przeznaczona na Działanie 4.3</t>
  </si>
  <si>
    <t>Projekty z podpisanymi umowami w ramach Działania 4.3 (w tym JESSICA)</t>
  </si>
  <si>
    <t xml:space="preserve">Kurs Euro EBC </t>
  </si>
  <si>
    <t>Wartość dofinansowania 5 kolejnych projektów zgodnie z proponowaną listą</t>
  </si>
  <si>
    <t xml:space="preserve">Załącznik Nr 2 do Uchwały Nr........................Zarządu Województwa Mazowieckiego z dnia................................ zmieniającej uchwalę w sprawie zatwierdzenia listy rankingowej projektów pozytywnie zweryfikowanych pod względem oceny wykonalności i merytorycznej (horyzontalnej, szczegółowej oraz strategicznej) złożonych w ramach konkursu zamkniętego bez preselekcji RPOWM/4.3/1/2010 Priorytet IV „Środowisko, zapobieganie zagrożeniom i energetyka” dla Działania 4.3 „Ochrona powietrza, energetyka” – Schemat II „Termomodernizacja budynków użyteczności publicznej” Regionalnego Programu Operacyjnego Województwa Mazowieckiego 2007-2013
</t>
  </si>
  <si>
    <t>Załącznik Nr 1 do Uchwały Nr........................ Zarządu Województwa Mazowieckiego z dnia................................ zmieniającej uchwalę w sprawie zatwierdzenia listy rankingowej projektów pozytywnie zweryfikowanych pod względem oceny wykonalności i merytorycznej (horyzontalnej, szczegółowej oraz strategicznej) złożonych w ramach konkursu zamkniętego bez preselekcji RPOWM/4.3/1/2010 Priorytet IV „Środowisko, zapobieganie zagrożeniom i energetyka” dla Działania 4.3 „Ochrona powietrza, energetyka” – Schemat II „Termomodernizacja budynków użyteczności publicznej” Regionalnego Programu Operacyjnego Województwa Mazowieckiego 2007-2013</t>
  </si>
  <si>
    <t>Analiza wykorzystania alokacji EFRR w ramach  Działania 4.3 Ochrona powietrza, energetyka (kurs Euro 4,1637 PLN/EURO EBC z dnia 31 maja 2014 r.)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</si>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</sst>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name val="Arial"/>
      <family val="2"/>
      <charset val="238"/>
    </font>
    <font>
      <b/>
      <sz val="12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2" xfId="1" applyNumberFormat="1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10" fontId="0" fillId="0" borderId="1" xfId="1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10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10" fontId="0" fillId="0" borderId="2" xfId="1" applyNumberFormat="1" applyFont="1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2" fontId="6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8" fillId="0" borderId="2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0" xfId="0" applyNumberFormat="1"/>
    <xf numFmtId="10" fontId="0" fillId="0" borderId="6" xfId="1" applyNumberFormat="1" applyFon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7" fillId="0" borderId="6" xfId="0" applyNumberFormat="1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10" fontId="0" fillId="0" borderId="2" xfId="0" applyNumberForma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topLeftCell="A33" zoomScale="70" zoomScaleNormal="100" zoomScaleSheetLayoutView="70" workbookViewId="0">
      <selection activeCell="C43" sqref="C43"/>
    </sheetView>
  </sheetViews>
  <sheetFormatPr defaultRowHeight="15"/>
  <cols>
    <col min="1" max="1" width="5.125" style="3" customWidth="1"/>
    <col min="2" max="2" width="19.375" style="1" customWidth="1"/>
    <col min="3" max="3" width="12.875" customWidth="1"/>
    <col min="4" max="4" width="26.75" style="2" customWidth="1"/>
    <col min="5" max="5" width="59.125" style="2" customWidth="1"/>
    <col min="6" max="6" width="11.5" style="1" customWidth="1"/>
    <col min="7" max="7" width="23.125" style="1" customWidth="1"/>
    <col min="8" max="8" width="20.25" style="1" customWidth="1"/>
    <col min="9" max="9" width="16" style="1" customWidth="1"/>
    <col min="10" max="10" width="15.375" customWidth="1"/>
    <col min="11" max="11" width="15.875" customWidth="1"/>
    <col min="12" max="12" width="16.375" customWidth="1"/>
    <col min="13" max="13" width="17.625" customWidth="1"/>
    <col min="14" max="14" width="15.875" customWidth="1"/>
    <col min="15" max="15" width="16" customWidth="1"/>
    <col min="16" max="16" width="15.625" customWidth="1"/>
    <col min="17" max="17" width="14.75" customWidth="1"/>
    <col min="18" max="18" width="14.5" customWidth="1"/>
    <col min="19" max="19" width="13.5" customWidth="1"/>
    <col min="20" max="20" width="12.625" customWidth="1"/>
    <col min="21" max="21" width="14.375" customWidth="1"/>
    <col min="22" max="22" width="14.125" style="31" customWidth="1"/>
    <col min="23" max="23" width="13.625" customWidth="1"/>
    <col min="24" max="24" width="28.125" customWidth="1"/>
  </cols>
  <sheetData>
    <row r="1" spans="1:23" ht="50.25" customHeight="1">
      <c r="A1" s="70" t="s">
        <v>573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20">
      <c r="A2" s="56" t="s">
        <v>408</v>
      </c>
      <c r="B2" s="56" t="s">
        <v>387</v>
      </c>
      <c r="C2" s="56" t="s">
        <v>388</v>
      </c>
      <c r="D2" s="56" t="s">
        <v>389</v>
      </c>
      <c r="E2" s="56" t="s">
        <v>390</v>
      </c>
      <c r="F2" s="56" t="s">
        <v>497</v>
      </c>
      <c r="G2" s="56" t="s">
        <v>391</v>
      </c>
      <c r="H2" s="56" t="s">
        <v>392</v>
      </c>
      <c r="I2" s="56" t="s">
        <v>393</v>
      </c>
      <c r="J2" s="56" t="s">
        <v>394</v>
      </c>
      <c r="K2" s="56" t="s">
        <v>395</v>
      </c>
      <c r="L2" s="56" t="s">
        <v>396</v>
      </c>
      <c r="M2" s="56" t="s">
        <v>397</v>
      </c>
      <c r="N2" s="56" t="s">
        <v>398</v>
      </c>
      <c r="O2" s="56" t="s">
        <v>399</v>
      </c>
      <c r="P2" s="56" t="s">
        <v>400</v>
      </c>
      <c r="Q2" s="57" t="s">
        <v>401</v>
      </c>
      <c r="R2" s="57" t="s">
        <v>402</v>
      </c>
      <c r="S2" s="57" t="s">
        <v>403</v>
      </c>
      <c r="T2" s="57" t="s">
        <v>404</v>
      </c>
      <c r="U2" s="57" t="s">
        <v>405</v>
      </c>
      <c r="V2" s="57" t="s">
        <v>406</v>
      </c>
      <c r="W2" s="57" t="s">
        <v>407</v>
      </c>
    </row>
    <row r="3" spans="1:23" s="17" customFormat="1" ht="35.25" customHeight="1">
      <c r="A3" s="8">
        <v>1</v>
      </c>
      <c r="B3" s="10" t="s">
        <v>410</v>
      </c>
      <c r="C3" s="7" t="s">
        <v>346</v>
      </c>
      <c r="D3" s="11" t="s">
        <v>347</v>
      </c>
      <c r="E3" s="11" t="s">
        <v>348</v>
      </c>
      <c r="F3" s="11">
        <v>47</v>
      </c>
      <c r="G3" s="12" t="s">
        <v>349</v>
      </c>
      <c r="H3" s="12" t="s">
        <v>350</v>
      </c>
      <c r="I3" s="12" t="s">
        <v>56</v>
      </c>
      <c r="J3" s="12" t="s">
        <v>57</v>
      </c>
      <c r="K3" s="13">
        <v>5955879.9699999997</v>
      </c>
      <c r="L3" s="13">
        <v>5608836.8899999997</v>
      </c>
      <c r="M3" s="13">
        <v>3926185.82</v>
      </c>
      <c r="N3" s="13">
        <v>0</v>
      </c>
      <c r="O3" s="13">
        <v>3926185.82</v>
      </c>
      <c r="P3" s="14">
        <v>0.69999999946512981</v>
      </c>
      <c r="Q3" s="15">
        <v>64</v>
      </c>
      <c r="R3" s="15">
        <v>51.5</v>
      </c>
      <c r="S3" s="15">
        <v>35</v>
      </c>
      <c r="T3" s="15">
        <v>31.5</v>
      </c>
      <c r="U3" s="15">
        <v>99</v>
      </c>
      <c r="V3" s="29">
        <v>83</v>
      </c>
      <c r="W3" s="16">
        <v>0.83838383838383834</v>
      </c>
    </row>
    <row r="4" spans="1:23" s="17" customFormat="1" ht="50.25" customHeight="1">
      <c r="A4" s="8">
        <v>2</v>
      </c>
      <c r="B4" s="10" t="s">
        <v>411</v>
      </c>
      <c r="C4" s="7" t="s">
        <v>77</v>
      </c>
      <c r="D4" s="11" t="s">
        <v>78</v>
      </c>
      <c r="E4" s="11" t="s">
        <v>79</v>
      </c>
      <c r="F4" s="11">
        <v>43</v>
      </c>
      <c r="G4" s="12" t="s">
        <v>80</v>
      </c>
      <c r="H4" s="12" t="s">
        <v>81</v>
      </c>
      <c r="I4" s="12" t="s">
        <v>80</v>
      </c>
      <c r="J4" s="12" t="s">
        <v>81</v>
      </c>
      <c r="K4" s="13">
        <v>3253589.61</v>
      </c>
      <c r="L4" s="13">
        <v>1455788.94</v>
      </c>
      <c r="M4" s="13">
        <v>1019052.26</v>
      </c>
      <c r="N4" s="13">
        <v>0</v>
      </c>
      <c r="O4" s="13">
        <v>1019052.26</v>
      </c>
      <c r="P4" s="14">
        <v>0.70000000137382556</v>
      </c>
      <c r="Q4" s="15">
        <v>64</v>
      </c>
      <c r="R4" s="15">
        <v>53.5</v>
      </c>
      <c r="S4" s="15">
        <v>35</v>
      </c>
      <c r="T4" s="15">
        <v>29</v>
      </c>
      <c r="U4" s="15">
        <v>99</v>
      </c>
      <c r="V4" s="29">
        <v>82.5</v>
      </c>
      <c r="W4" s="16">
        <v>0.83333333333333337</v>
      </c>
    </row>
    <row r="5" spans="1:23" s="17" customFormat="1" ht="39.75" customHeight="1">
      <c r="A5" s="8">
        <v>3</v>
      </c>
      <c r="B5" s="10" t="s">
        <v>412</v>
      </c>
      <c r="C5" s="7" t="s">
        <v>128</v>
      </c>
      <c r="D5" s="11" t="s">
        <v>129</v>
      </c>
      <c r="E5" s="11" t="s">
        <v>130</v>
      </c>
      <c r="F5" s="11">
        <v>47</v>
      </c>
      <c r="G5" s="12" t="s">
        <v>131</v>
      </c>
      <c r="H5" s="12" t="s">
        <v>132</v>
      </c>
      <c r="I5" s="12" t="s">
        <v>131</v>
      </c>
      <c r="J5" s="12" t="s">
        <v>132</v>
      </c>
      <c r="K5" s="13">
        <v>7297168.5999999996</v>
      </c>
      <c r="L5" s="13">
        <v>5203940.38</v>
      </c>
      <c r="M5" s="13">
        <v>3642758.27</v>
      </c>
      <c r="N5" s="13">
        <v>0</v>
      </c>
      <c r="O5" s="13">
        <v>3642758.27</v>
      </c>
      <c r="P5" s="14">
        <v>0.70000000076864832</v>
      </c>
      <c r="Q5" s="15">
        <v>64</v>
      </c>
      <c r="R5" s="15">
        <v>52</v>
      </c>
      <c r="S5" s="15">
        <v>35</v>
      </c>
      <c r="T5" s="15">
        <v>29.5</v>
      </c>
      <c r="U5" s="15">
        <v>99</v>
      </c>
      <c r="V5" s="29">
        <v>81.5</v>
      </c>
      <c r="W5" s="16">
        <v>0.8232323232323232</v>
      </c>
    </row>
    <row r="6" spans="1:23" s="17" customFormat="1" ht="96" customHeight="1">
      <c r="A6" s="8">
        <v>4</v>
      </c>
      <c r="B6" s="10" t="s">
        <v>413</v>
      </c>
      <c r="C6" s="7" t="s">
        <v>318</v>
      </c>
      <c r="D6" s="11" t="s">
        <v>319</v>
      </c>
      <c r="E6" s="11" t="s">
        <v>320</v>
      </c>
      <c r="F6" s="11">
        <v>47</v>
      </c>
      <c r="G6" s="12" t="s">
        <v>321</v>
      </c>
      <c r="H6" s="12" t="s">
        <v>322</v>
      </c>
      <c r="I6" s="12" t="s">
        <v>323</v>
      </c>
      <c r="J6" s="12" t="s">
        <v>324</v>
      </c>
      <c r="K6" s="13">
        <v>9904280.9900000002</v>
      </c>
      <c r="L6" s="13">
        <v>9789107.0199999996</v>
      </c>
      <c r="M6" s="13">
        <v>4999296.96</v>
      </c>
      <c r="N6" s="13">
        <v>0</v>
      </c>
      <c r="O6" s="13">
        <v>4999296.9400000004</v>
      </c>
      <c r="P6" s="14">
        <v>0.51069999845603897</v>
      </c>
      <c r="Q6" s="15">
        <v>64</v>
      </c>
      <c r="R6" s="15">
        <v>51</v>
      </c>
      <c r="S6" s="15">
        <v>35</v>
      </c>
      <c r="T6" s="15">
        <v>30.5</v>
      </c>
      <c r="U6" s="15">
        <v>99</v>
      </c>
      <c r="V6" s="29">
        <v>81.5</v>
      </c>
      <c r="W6" s="16">
        <v>0.8232323232323232</v>
      </c>
    </row>
    <row r="7" spans="1:23" s="17" customFormat="1" ht="40.5" customHeight="1">
      <c r="A7" s="8">
        <v>5</v>
      </c>
      <c r="B7" s="10" t="s">
        <v>414</v>
      </c>
      <c r="C7" s="7" t="s">
        <v>12</v>
      </c>
      <c r="D7" s="11" t="s">
        <v>13</v>
      </c>
      <c r="E7" s="11" t="s">
        <v>14</v>
      </c>
      <c r="F7" s="11">
        <v>47</v>
      </c>
      <c r="G7" s="12" t="s">
        <v>15</v>
      </c>
      <c r="H7" s="12" t="s">
        <v>16</v>
      </c>
      <c r="I7" s="12" t="s">
        <v>17</v>
      </c>
      <c r="J7" s="12" t="s">
        <v>18</v>
      </c>
      <c r="K7" s="13">
        <v>3487673.45</v>
      </c>
      <c r="L7" s="13">
        <v>3383480.19</v>
      </c>
      <c r="M7" s="13">
        <v>2368436.13</v>
      </c>
      <c r="N7" s="13">
        <v>0</v>
      </c>
      <c r="O7" s="13">
        <v>2368436.14</v>
      </c>
      <c r="P7" s="14">
        <v>0.7000000020688758</v>
      </c>
      <c r="Q7" s="15">
        <v>64</v>
      </c>
      <c r="R7" s="15">
        <v>52</v>
      </c>
      <c r="S7" s="15">
        <v>35</v>
      </c>
      <c r="T7" s="15">
        <v>28</v>
      </c>
      <c r="U7" s="15">
        <v>99</v>
      </c>
      <c r="V7" s="29">
        <v>80</v>
      </c>
      <c r="W7" s="16">
        <v>0.80808080808080807</v>
      </c>
    </row>
    <row r="8" spans="1:23" s="17" customFormat="1" ht="39.75" customHeight="1">
      <c r="A8" s="8">
        <v>6</v>
      </c>
      <c r="B8" s="10" t="s">
        <v>415</v>
      </c>
      <c r="C8" s="7" t="s">
        <v>137</v>
      </c>
      <c r="D8" s="11" t="s">
        <v>138</v>
      </c>
      <c r="E8" s="11" t="s">
        <v>139</v>
      </c>
      <c r="F8" s="11">
        <v>47</v>
      </c>
      <c r="G8" s="12" t="s">
        <v>133</v>
      </c>
      <c r="H8" s="12" t="s">
        <v>140</v>
      </c>
      <c r="I8" s="12" t="s">
        <v>133</v>
      </c>
      <c r="J8" s="12" t="s">
        <v>140</v>
      </c>
      <c r="K8" s="13">
        <v>6565643.1799999997</v>
      </c>
      <c r="L8" s="13">
        <v>5997421.2300000004</v>
      </c>
      <c r="M8" s="13">
        <v>4198194.8600000003</v>
      </c>
      <c r="N8" s="13">
        <v>0</v>
      </c>
      <c r="O8" s="13">
        <v>4198194.8600000003</v>
      </c>
      <c r="P8" s="14">
        <v>0.69999999983326167</v>
      </c>
      <c r="Q8" s="15">
        <v>64</v>
      </c>
      <c r="R8" s="15">
        <v>56</v>
      </c>
      <c r="S8" s="15">
        <v>35</v>
      </c>
      <c r="T8" s="15">
        <v>24</v>
      </c>
      <c r="U8" s="15">
        <v>99</v>
      </c>
      <c r="V8" s="29">
        <v>80</v>
      </c>
      <c r="W8" s="16">
        <v>0.80808080808080807</v>
      </c>
    </row>
    <row r="9" spans="1:23" s="17" customFormat="1" ht="71.25" customHeight="1">
      <c r="A9" s="8">
        <v>7</v>
      </c>
      <c r="B9" s="10" t="s">
        <v>416</v>
      </c>
      <c r="C9" s="7" t="s">
        <v>297</v>
      </c>
      <c r="D9" s="11" t="s">
        <v>298</v>
      </c>
      <c r="E9" s="11" t="s">
        <v>299</v>
      </c>
      <c r="F9" s="11">
        <v>47</v>
      </c>
      <c r="G9" s="12" t="s">
        <v>300</v>
      </c>
      <c r="H9" s="12" t="s">
        <v>301</v>
      </c>
      <c r="I9" s="12" t="s">
        <v>300</v>
      </c>
      <c r="J9" s="12" t="s">
        <v>301</v>
      </c>
      <c r="K9" s="13">
        <v>3342865.39</v>
      </c>
      <c r="L9" s="13">
        <v>3342865.39</v>
      </c>
      <c r="M9" s="13">
        <v>2340005.77</v>
      </c>
      <c r="N9" s="13">
        <v>0</v>
      </c>
      <c r="O9" s="13">
        <v>2340005.77</v>
      </c>
      <c r="P9" s="14">
        <v>0.69999999910256627</v>
      </c>
      <c r="Q9" s="15">
        <v>64</v>
      </c>
      <c r="R9" s="15">
        <v>52</v>
      </c>
      <c r="S9" s="15">
        <v>35</v>
      </c>
      <c r="T9" s="15">
        <v>28</v>
      </c>
      <c r="U9" s="15">
        <v>99</v>
      </c>
      <c r="V9" s="29">
        <v>80</v>
      </c>
      <c r="W9" s="16">
        <v>0.80808080808080807</v>
      </c>
    </row>
    <row r="10" spans="1:23" s="17" customFormat="1" ht="44.25" customHeight="1">
      <c r="A10" s="8">
        <v>8</v>
      </c>
      <c r="B10" s="10" t="s">
        <v>453</v>
      </c>
      <c r="C10" s="7" t="s">
        <v>381</v>
      </c>
      <c r="D10" s="11" t="s">
        <v>382</v>
      </c>
      <c r="E10" s="11" t="s">
        <v>383</v>
      </c>
      <c r="F10" s="11">
        <v>43</v>
      </c>
      <c r="G10" s="12" t="s">
        <v>121</v>
      </c>
      <c r="H10" s="12" t="s">
        <v>186</v>
      </c>
      <c r="I10" s="12" t="s">
        <v>121</v>
      </c>
      <c r="J10" s="12" t="s">
        <v>186</v>
      </c>
      <c r="K10" s="13">
        <v>9200434.9100000001</v>
      </c>
      <c r="L10" s="13">
        <v>6921095.2199999997</v>
      </c>
      <c r="M10" s="13">
        <v>4844766.6500000004</v>
      </c>
      <c r="N10" s="13">
        <v>0</v>
      </c>
      <c r="O10" s="13">
        <v>4844766.6500000004</v>
      </c>
      <c r="P10" s="14">
        <v>0.69999999942205682</v>
      </c>
      <c r="Q10" s="15">
        <v>64</v>
      </c>
      <c r="R10" s="15">
        <v>56</v>
      </c>
      <c r="S10" s="15">
        <v>35</v>
      </c>
      <c r="T10" s="15">
        <v>24</v>
      </c>
      <c r="U10" s="15">
        <v>99</v>
      </c>
      <c r="V10" s="29">
        <v>80</v>
      </c>
      <c r="W10" s="18">
        <v>0.80808080808080807</v>
      </c>
    </row>
    <row r="11" spans="1:23" s="17" customFormat="1" ht="54.75" customHeight="1">
      <c r="A11" s="8">
        <v>9</v>
      </c>
      <c r="B11" s="10" t="s">
        <v>417</v>
      </c>
      <c r="C11" s="7" t="s">
        <v>343</v>
      </c>
      <c r="D11" s="11" t="s">
        <v>344</v>
      </c>
      <c r="E11" s="11" t="s">
        <v>345</v>
      </c>
      <c r="F11" s="11">
        <v>47</v>
      </c>
      <c r="G11" s="12" t="s">
        <v>109</v>
      </c>
      <c r="H11" s="12" t="s">
        <v>110</v>
      </c>
      <c r="I11" s="12" t="s">
        <v>109</v>
      </c>
      <c r="J11" s="12" t="s">
        <v>110</v>
      </c>
      <c r="K11" s="13">
        <v>5913008.8300000001</v>
      </c>
      <c r="L11" s="13">
        <v>4566370</v>
      </c>
      <c r="M11" s="13">
        <v>3196459</v>
      </c>
      <c r="N11" s="13">
        <v>0</v>
      </c>
      <c r="O11" s="13">
        <v>3196459</v>
      </c>
      <c r="P11" s="14">
        <v>0.7</v>
      </c>
      <c r="Q11" s="15">
        <v>64</v>
      </c>
      <c r="R11" s="15">
        <v>52</v>
      </c>
      <c r="S11" s="15">
        <v>35</v>
      </c>
      <c r="T11" s="15">
        <v>27</v>
      </c>
      <c r="U11" s="15">
        <v>99</v>
      </c>
      <c r="V11" s="29">
        <v>79</v>
      </c>
      <c r="W11" s="16">
        <v>0.79797979797979801</v>
      </c>
    </row>
    <row r="12" spans="1:23" s="17" customFormat="1" ht="63.75" customHeight="1">
      <c r="A12" s="8">
        <v>10</v>
      </c>
      <c r="B12" s="10" t="s">
        <v>418</v>
      </c>
      <c r="C12" s="7" t="s">
        <v>257</v>
      </c>
      <c r="D12" s="11" t="s">
        <v>258</v>
      </c>
      <c r="E12" s="11" t="s">
        <v>259</v>
      </c>
      <c r="F12" s="11">
        <v>47</v>
      </c>
      <c r="G12" s="12" t="s">
        <v>121</v>
      </c>
      <c r="H12" s="12" t="s">
        <v>260</v>
      </c>
      <c r="I12" s="12" t="s">
        <v>22</v>
      </c>
      <c r="J12" s="12" t="s">
        <v>23</v>
      </c>
      <c r="K12" s="13">
        <v>1319970.18</v>
      </c>
      <c r="L12" s="13">
        <v>1270595.53</v>
      </c>
      <c r="M12" s="13">
        <v>889416.87</v>
      </c>
      <c r="N12" s="13">
        <v>0</v>
      </c>
      <c r="O12" s="13">
        <v>889416.87</v>
      </c>
      <c r="P12" s="14">
        <v>0.69999999921296752</v>
      </c>
      <c r="Q12" s="15">
        <v>64</v>
      </c>
      <c r="R12" s="15">
        <v>49.5</v>
      </c>
      <c r="S12" s="15">
        <v>35</v>
      </c>
      <c r="T12" s="15">
        <v>29</v>
      </c>
      <c r="U12" s="15">
        <v>99</v>
      </c>
      <c r="V12" s="29">
        <v>78.5</v>
      </c>
      <c r="W12" s="16">
        <v>0.79292929292929293</v>
      </c>
    </row>
    <row r="13" spans="1:23" s="17" customFormat="1" ht="42" customHeight="1">
      <c r="A13" s="8">
        <v>11</v>
      </c>
      <c r="B13" s="10" t="s">
        <v>419</v>
      </c>
      <c r="C13" s="7" t="s">
        <v>336</v>
      </c>
      <c r="D13" s="11" t="s">
        <v>337</v>
      </c>
      <c r="E13" s="11" t="s">
        <v>338</v>
      </c>
      <c r="F13" s="11">
        <v>43</v>
      </c>
      <c r="G13" s="12" t="s">
        <v>118</v>
      </c>
      <c r="H13" s="12" t="s">
        <v>339</v>
      </c>
      <c r="I13" s="12" t="s">
        <v>118</v>
      </c>
      <c r="J13" s="12" t="s">
        <v>339</v>
      </c>
      <c r="K13" s="13">
        <v>1768133.36</v>
      </c>
      <c r="L13" s="13">
        <v>870128.05</v>
      </c>
      <c r="M13" s="13">
        <v>609089.64</v>
      </c>
      <c r="N13" s="13">
        <v>0</v>
      </c>
      <c r="O13" s="13">
        <v>609089.64</v>
      </c>
      <c r="P13" s="14">
        <v>0.70000000574628063</v>
      </c>
      <c r="Q13" s="15">
        <v>64</v>
      </c>
      <c r="R13" s="15">
        <v>54</v>
      </c>
      <c r="S13" s="15">
        <v>35</v>
      </c>
      <c r="T13" s="15">
        <v>24.5</v>
      </c>
      <c r="U13" s="15">
        <v>99</v>
      </c>
      <c r="V13" s="29">
        <v>78.5</v>
      </c>
      <c r="W13" s="16">
        <v>0.79292929292929293</v>
      </c>
    </row>
    <row r="14" spans="1:23" s="17" customFormat="1" ht="36" customHeight="1">
      <c r="A14" s="8">
        <v>12</v>
      </c>
      <c r="B14" s="10" t="s">
        <v>432</v>
      </c>
      <c r="C14" s="7" t="s">
        <v>34</v>
      </c>
      <c r="D14" s="11" t="s">
        <v>35</v>
      </c>
      <c r="E14" s="11" t="s">
        <v>36</v>
      </c>
      <c r="F14" s="11">
        <v>43</v>
      </c>
      <c r="G14" s="12" t="s">
        <v>37</v>
      </c>
      <c r="H14" s="12" t="s">
        <v>4</v>
      </c>
      <c r="I14" s="12" t="s">
        <v>37</v>
      </c>
      <c r="J14" s="12" t="s">
        <v>4</v>
      </c>
      <c r="K14" s="13">
        <v>2147287.52</v>
      </c>
      <c r="L14" s="13">
        <v>1903270.05</v>
      </c>
      <c r="M14" s="13">
        <v>1332289.03</v>
      </c>
      <c r="N14" s="13">
        <v>0</v>
      </c>
      <c r="O14" s="13">
        <v>1332289.04</v>
      </c>
      <c r="P14" s="14">
        <v>0.70000000262705753</v>
      </c>
      <c r="Q14" s="15">
        <v>64</v>
      </c>
      <c r="R14" s="15">
        <v>55</v>
      </c>
      <c r="S14" s="15">
        <v>35</v>
      </c>
      <c r="T14" s="15">
        <v>23.5</v>
      </c>
      <c r="U14" s="15">
        <v>99</v>
      </c>
      <c r="V14" s="29">
        <v>78.5</v>
      </c>
      <c r="W14" s="18">
        <v>0.79292929292929293</v>
      </c>
    </row>
    <row r="15" spans="1:23" s="17" customFormat="1" ht="36" customHeight="1">
      <c r="A15" s="8">
        <v>13</v>
      </c>
      <c r="B15" s="10" t="s">
        <v>420</v>
      </c>
      <c r="C15" s="7" t="s">
        <v>40</v>
      </c>
      <c r="D15" s="11" t="s">
        <v>41</v>
      </c>
      <c r="E15" s="11" t="s">
        <v>42</v>
      </c>
      <c r="F15" s="11">
        <v>47</v>
      </c>
      <c r="G15" s="12" t="s">
        <v>11</v>
      </c>
      <c r="H15" s="12" t="s">
        <v>43</v>
      </c>
      <c r="I15" s="12" t="s">
        <v>11</v>
      </c>
      <c r="J15" s="12" t="s">
        <v>44</v>
      </c>
      <c r="K15" s="13">
        <v>4942852.4000000004</v>
      </c>
      <c r="L15" s="13">
        <v>4062943.9</v>
      </c>
      <c r="M15" s="13">
        <v>2844060.73</v>
      </c>
      <c r="N15" s="13">
        <v>0</v>
      </c>
      <c r="O15" s="13">
        <v>2844060.73</v>
      </c>
      <c r="P15" s="14">
        <v>0.70000000000000007</v>
      </c>
      <c r="Q15" s="15">
        <v>64</v>
      </c>
      <c r="R15" s="15">
        <v>50</v>
      </c>
      <c r="S15" s="15">
        <v>35</v>
      </c>
      <c r="T15" s="15">
        <v>28</v>
      </c>
      <c r="U15" s="15">
        <v>99</v>
      </c>
      <c r="V15" s="29">
        <v>78</v>
      </c>
      <c r="W15" s="16">
        <v>0.78787878787878785</v>
      </c>
    </row>
    <row r="16" spans="1:23" s="17" customFormat="1" ht="36.75" customHeight="1">
      <c r="A16" s="8">
        <v>14</v>
      </c>
      <c r="B16" s="10" t="s">
        <v>431</v>
      </c>
      <c r="C16" s="7" t="s">
        <v>354</v>
      </c>
      <c r="D16" s="11" t="s">
        <v>355</v>
      </c>
      <c r="E16" s="11" t="s">
        <v>356</v>
      </c>
      <c r="F16" s="11">
        <v>47</v>
      </c>
      <c r="G16" s="12" t="s">
        <v>131</v>
      </c>
      <c r="H16" s="12" t="s">
        <v>357</v>
      </c>
      <c r="I16" s="12" t="s">
        <v>131</v>
      </c>
      <c r="J16" s="12" t="s">
        <v>132</v>
      </c>
      <c r="K16" s="13">
        <v>2887234.83</v>
      </c>
      <c r="L16" s="13">
        <v>2089057.58</v>
      </c>
      <c r="M16" s="13">
        <v>1462340.31</v>
      </c>
      <c r="N16" s="13">
        <v>0</v>
      </c>
      <c r="O16" s="13">
        <v>1462340.31</v>
      </c>
      <c r="P16" s="14">
        <v>0.70000000191473899</v>
      </c>
      <c r="Q16" s="15">
        <v>64</v>
      </c>
      <c r="R16" s="15">
        <v>50</v>
      </c>
      <c r="S16" s="15">
        <v>35</v>
      </c>
      <c r="T16" s="15">
        <v>28</v>
      </c>
      <c r="U16" s="15">
        <v>99</v>
      </c>
      <c r="V16" s="29">
        <v>78</v>
      </c>
      <c r="W16" s="18">
        <v>0.78787878787878785</v>
      </c>
    </row>
    <row r="17" spans="1:23" s="17" customFormat="1" ht="42.75" customHeight="1">
      <c r="A17" s="8">
        <v>15</v>
      </c>
      <c r="B17" s="10" t="s">
        <v>421</v>
      </c>
      <c r="C17" s="7" t="s">
        <v>199</v>
      </c>
      <c r="D17" s="11" t="s">
        <v>200</v>
      </c>
      <c r="E17" s="11" t="s">
        <v>201</v>
      </c>
      <c r="F17" s="11">
        <v>47</v>
      </c>
      <c r="G17" s="12" t="s">
        <v>131</v>
      </c>
      <c r="H17" s="12" t="s">
        <v>202</v>
      </c>
      <c r="I17" s="12" t="s">
        <v>131</v>
      </c>
      <c r="J17" s="12" t="s">
        <v>202</v>
      </c>
      <c r="K17" s="13">
        <v>375616.24</v>
      </c>
      <c r="L17" s="13">
        <v>308458.77</v>
      </c>
      <c r="M17" s="13">
        <v>215921.14</v>
      </c>
      <c r="N17" s="13">
        <v>0</v>
      </c>
      <c r="O17" s="13">
        <v>215921.14</v>
      </c>
      <c r="P17" s="14">
        <v>0.70000000324192435</v>
      </c>
      <c r="Q17" s="15">
        <v>64</v>
      </c>
      <c r="R17" s="15">
        <v>52</v>
      </c>
      <c r="S17" s="15">
        <v>35</v>
      </c>
      <c r="T17" s="15">
        <v>25.5</v>
      </c>
      <c r="U17" s="15">
        <v>99</v>
      </c>
      <c r="V17" s="29">
        <v>77.5</v>
      </c>
      <c r="W17" s="16">
        <v>0.78282828282828287</v>
      </c>
    </row>
    <row r="18" spans="1:23" s="17" customFormat="1" ht="40.5" customHeight="1">
      <c r="A18" s="8">
        <v>16</v>
      </c>
      <c r="B18" s="10" t="s">
        <v>422</v>
      </c>
      <c r="C18" s="7" t="s">
        <v>236</v>
      </c>
      <c r="D18" s="11" t="s">
        <v>237</v>
      </c>
      <c r="E18" s="11" t="s">
        <v>238</v>
      </c>
      <c r="F18" s="11">
        <v>47</v>
      </c>
      <c r="G18" s="12" t="s">
        <v>133</v>
      </c>
      <c r="H18" s="12" t="s">
        <v>239</v>
      </c>
      <c r="I18" s="12" t="s">
        <v>133</v>
      </c>
      <c r="J18" s="12" t="s">
        <v>240</v>
      </c>
      <c r="K18" s="13">
        <v>1596496.8</v>
      </c>
      <c r="L18" s="13">
        <v>1409054.76</v>
      </c>
      <c r="M18" s="13">
        <v>986338.33</v>
      </c>
      <c r="N18" s="13">
        <v>0</v>
      </c>
      <c r="O18" s="13">
        <v>986338.34</v>
      </c>
      <c r="P18" s="14">
        <v>0.70000000567756493</v>
      </c>
      <c r="Q18" s="15">
        <v>64</v>
      </c>
      <c r="R18" s="15">
        <v>57</v>
      </c>
      <c r="S18" s="15">
        <v>35</v>
      </c>
      <c r="T18" s="15">
        <v>20.5</v>
      </c>
      <c r="U18" s="15">
        <v>99</v>
      </c>
      <c r="V18" s="29">
        <v>77.5</v>
      </c>
      <c r="W18" s="16">
        <v>0.78282828282828287</v>
      </c>
    </row>
    <row r="19" spans="1:23" s="17" customFormat="1" ht="67.5" customHeight="1">
      <c r="A19" s="8">
        <v>17</v>
      </c>
      <c r="B19" s="10" t="s">
        <v>423</v>
      </c>
      <c r="C19" s="7" t="s">
        <v>330</v>
      </c>
      <c r="D19" s="11" t="s">
        <v>331</v>
      </c>
      <c r="E19" s="11" t="s">
        <v>332</v>
      </c>
      <c r="F19" s="11">
        <v>43</v>
      </c>
      <c r="G19" s="12" t="s">
        <v>9</v>
      </c>
      <c r="H19" s="12" t="s">
        <v>10</v>
      </c>
      <c r="I19" s="12" t="s">
        <v>9</v>
      </c>
      <c r="J19" s="12" t="s">
        <v>10</v>
      </c>
      <c r="K19" s="13">
        <v>2409901.61</v>
      </c>
      <c r="L19" s="13">
        <v>1359901.61</v>
      </c>
      <c r="M19" s="13">
        <v>951931.13</v>
      </c>
      <c r="N19" s="13">
        <v>0</v>
      </c>
      <c r="O19" s="13">
        <v>951931.13</v>
      </c>
      <c r="P19" s="14">
        <v>0.70000000220604186</v>
      </c>
      <c r="Q19" s="15">
        <v>64</v>
      </c>
      <c r="R19" s="15">
        <v>52</v>
      </c>
      <c r="S19" s="15">
        <v>35</v>
      </c>
      <c r="T19" s="15">
        <v>25.5</v>
      </c>
      <c r="U19" s="15">
        <v>99</v>
      </c>
      <c r="V19" s="29">
        <v>77.5</v>
      </c>
      <c r="W19" s="16">
        <v>0.78282828282828287</v>
      </c>
    </row>
    <row r="20" spans="1:23" s="17" customFormat="1" ht="51.75" customHeight="1">
      <c r="A20" s="8">
        <v>18</v>
      </c>
      <c r="B20" s="28" t="s">
        <v>424</v>
      </c>
      <c r="C20" s="19" t="s">
        <v>115</v>
      </c>
      <c r="D20" s="20" t="s">
        <v>116</v>
      </c>
      <c r="E20" s="20" t="s">
        <v>117</v>
      </c>
      <c r="F20" s="20">
        <v>47</v>
      </c>
      <c r="G20" s="21" t="s">
        <v>118</v>
      </c>
      <c r="H20" s="21" t="s">
        <v>119</v>
      </c>
      <c r="I20" s="21" t="s">
        <v>118</v>
      </c>
      <c r="J20" s="21" t="s">
        <v>120</v>
      </c>
      <c r="K20" s="22">
        <v>5054751.88</v>
      </c>
      <c r="L20" s="22">
        <v>2458469.96</v>
      </c>
      <c r="M20" s="22">
        <v>1720928.97</v>
      </c>
      <c r="N20" s="22">
        <v>0</v>
      </c>
      <c r="O20" s="22">
        <v>1720928.97</v>
      </c>
      <c r="P20" s="23">
        <v>0.69999999918648592</v>
      </c>
      <c r="Q20" s="24">
        <v>64</v>
      </c>
      <c r="R20" s="24">
        <v>53</v>
      </c>
      <c r="S20" s="24">
        <v>35</v>
      </c>
      <c r="T20" s="24">
        <v>24</v>
      </c>
      <c r="U20" s="24">
        <v>99</v>
      </c>
      <c r="V20" s="30">
        <v>77</v>
      </c>
      <c r="W20" s="25">
        <v>0.77777777777777779</v>
      </c>
    </row>
    <row r="21" spans="1:23" s="17" customFormat="1" ht="42" customHeight="1">
      <c r="A21" s="8">
        <v>19</v>
      </c>
      <c r="B21" s="10" t="s">
        <v>425</v>
      </c>
      <c r="C21" s="7" t="s">
        <v>245</v>
      </c>
      <c r="D21" s="11" t="s">
        <v>246</v>
      </c>
      <c r="E21" s="11" t="s">
        <v>247</v>
      </c>
      <c r="F21" s="11">
        <v>43</v>
      </c>
      <c r="G21" s="12" t="s">
        <v>54</v>
      </c>
      <c r="H21" s="12" t="s">
        <v>248</v>
      </c>
      <c r="I21" s="12" t="s">
        <v>54</v>
      </c>
      <c r="J21" s="12" t="s">
        <v>248</v>
      </c>
      <c r="K21" s="13">
        <v>448633.32</v>
      </c>
      <c r="L21" s="13">
        <v>445638.99</v>
      </c>
      <c r="M21" s="13">
        <v>311947.28999999998</v>
      </c>
      <c r="N21" s="13">
        <v>0</v>
      </c>
      <c r="O21" s="13">
        <v>311947.28999999998</v>
      </c>
      <c r="P21" s="14">
        <v>0.69999999326809348</v>
      </c>
      <c r="Q21" s="15">
        <v>64</v>
      </c>
      <c r="R21" s="15">
        <v>53</v>
      </c>
      <c r="S21" s="15">
        <v>35</v>
      </c>
      <c r="T21" s="15">
        <v>24</v>
      </c>
      <c r="U21" s="15">
        <v>99</v>
      </c>
      <c r="V21" s="29">
        <v>77</v>
      </c>
      <c r="W21" s="16">
        <v>0.77777777777777779</v>
      </c>
    </row>
    <row r="22" spans="1:23" s="17" customFormat="1" ht="143.25" customHeight="1">
      <c r="A22" s="8">
        <v>20</v>
      </c>
      <c r="B22" s="10" t="s">
        <v>429</v>
      </c>
      <c r="C22" s="7" t="s">
        <v>289</v>
      </c>
      <c r="D22" s="11" t="s">
        <v>290</v>
      </c>
      <c r="E22" s="11" t="s">
        <v>291</v>
      </c>
      <c r="F22" s="11">
        <v>47</v>
      </c>
      <c r="G22" s="12" t="s">
        <v>99</v>
      </c>
      <c r="H22" s="12" t="s">
        <v>292</v>
      </c>
      <c r="I22" s="12" t="s">
        <v>99</v>
      </c>
      <c r="J22" s="12" t="s">
        <v>293</v>
      </c>
      <c r="K22" s="13">
        <v>6738337.6900000004</v>
      </c>
      <c r="L22" s="13">
        <v>6242706.96</v>
      </c>
      <c r="M22" s="13">
        <v>4369894.87</v>
      </c>
      <c r="N22" s="13">
        <v>0</v>
      </c>
      <c r="O22" s="13">
        <v>4369894.88</v>
      </c>
      <c r="P22" s="14">
        <v>0.70000000128149531</v>
      </c>
      <c r="Q22" s="15">
        <v>64</v>
      </c>
      <c r="R22" s="15">
        <v>48</v>
      </c>
      <c r="S22" s="15">
        <v>35</v>
      </c>
      <c r="T22" s="15">
        <v>29</v>
      </c>
      <c r="U22" s="15">
        <v>99</v>
      </c>
      <c r="V22" s="29">
        <v>77</v>
      </c>
      <c r="W22" s="18">
        <v>0.77777777777777779</v>
      </c>
    </row>
    <row r="23" spans="1:23" s="17" customFormat="1" ht="63.75" customHeight="1">
      <c r="A23" s="8">
        <v>21</v>
      </c>
      <c r="B23" s="10" t="s">
        <v>436</v>
      </c>
      <c r="C23" s="7" t="s">
        <v>340</v>
      </c>
      <c r="D23" s="11" t="s">
        <v>341</v>
      </c>
      <c r="E23" s="11" t="s">
        <v>342</v>
      </c>
      <c r="F23" s="11">
        <v>43</v>
      </c>
      <c r="G23" s="12" t="s">
        <v>22</v>
      </c>
      <c r="H23" s="12" t="s">
        <v>23</v>
      </c>
      <c r="I23" s="12" t="s">
        <v>22</v>
      </c>
      <c r="J23" s="12" t="s">
        <v>23</v>
      </c>
      <c r="K23" s="13">
        <v>2856704.34</v>
      </c>
      <c r="L23" s="13">
        <v>2562597.9900000002</v>
      </c>
      <c r="M23" s="13">
        <v>1793818.59</v>
      </c>
      <c r="N23" s="13">
        <v>0</v>
      </c>
      <c r="O23" s="13">
        <v>1793818.59</v>
      </c>
      <c r="P23" s="14">
        <v>0.69999999882931307</v>
      </c>
      <c r="Q23" s="15">
        <v>64</v>
      </c>
      <c r="R23" s="15">
        <v>53</v>
      </c>
      <c r="S23" s="15">
        <v>35</v>
      </c>
      <c r="T23" s="15">
        <v>24</v>
      </c>
      <c r="U23" s="15">
        <v>99</v>
      </c>
      <c r="V23" s="29">
        <v>77</v>
      </c>
      <c r="W23" s="18">
        <v>0.77777777777777779</v>
      </c>
    </row>
    <row r="24" spans="1:23" s="17" customFormat="1" ht="60" customHeight="1">
      <c r="A24" s="8">
        <v>22</v>
      </c>
      <c r="B24" s="10" t="s">
        <v>426</v>
      </c>
      <c r="C24" s="7" t="s">
        <v>196</v>
      </c>
      <c r="D24" s="11" t="s">
        <v>197</v>
      </c>
      <c r="E24" s="11" t="s">
        <v>198</v>
      </c>
      <c r="F24" s="11">
        <v>43</v>
      </c>
      <c r="G24" s="12" t="s">
        <v>56</v>
      </c>
      <c r="H24" s="12" t="s">
        <v>57</v>
      </c>
      <c r="I24" s="12" t="s">
        <v>56</v>
      </c>
      <c r="J24" s="12" t="s">
        <v>57</v>
      </c>
      <c r="K24" s="13">
        <v>1303154.1299999999</v>
      </c>
      <c r="L24" s="13">
        <v>996954.27</v>
      </c>
      <c r="M24" s="13">
        <v>697867.99</v>
      </c>
      <c r="N24" s="13">
        <v>0</v>
      </c>
      <c r="O24" s="13">
        <v>697867.99</v>
      </c>
      <c r="P24" s="14">
        <v>0.70000000100305504</v>
      </c>
      <c r="Q24" s="15">
        <v>64</v>
      </c>
      <c r="R24" s="15">
        <v>46</v>
      </c>
      <c r="S24" s="15">
        <v>35</v>
      </c>
      <c r="T24" s="15">
        <v>30.5</v>
      </c>
      <c r="U24" s="15">
        <v>99</v>
      </c>
      <c r="V24" s="29">
        <v>76.5</v>
      </c>
      <c r="W24" s="16">
        <v>0.77272727272727271</v>
      </c>
    </row>
    <row r="25" spans="1:23" s="17" customFormat="1" ht="50.25" customHeight="1">
      <c r="A25" s="8">
        <v>23</v>
      </c>
      <c r="B25" s="10" t="s">
        <v>427</v>
      </c>
      <c r="C25" s="7" t="s">
        <v>163</v>
      </c>
      <c r="D25" s="11" t="s">
        <v>164</v>
      </c>
      <c r="E25" s="11" t="s">
        <v>165</v>
      </c>
      <c r="F25" s="11">
        <v>47</v>
      </c>
      <c r="G25" s="12" t="s">
        <v>127</v>
      </c>
      <c r="H25" s="12" t="s">
        <v>166</v>
      </c>
      <c r="I25" s="12" t="s">
        <v>127</v>
      </c>
      <c r="J25" s="12" t="s">
        <v>167</v>
      </c>
      <c r="K25" s="13">
        <v>4963628.28</v>
      </c>
      <c r="L25" s="13">
        <v>4963025.92</v>
      </c>
      <c r="M25" s="13">
        <v>3474118.14</v>
      </c>
      <c r="N25" s="13">
        <v>0</v>
      </c>
      <c r="O25" s="13">
        <v>3474118.14</v>
      </c>
      <c r="P25" s="14">
        <v>0.6999999991940401</v>
      </c>
      <c r="Q25" s="15">
        <v>64</v>
      </c>
      <c r="R25" s="15">
        <v>51</v>
      </c>
      <c r="S25" s="15">
        <v>35</v>
      </c>
      <c r="T25" s="15">
        <v>24.5</v>
      </c>
      <c r="U25" s="15">
        <v>99</v>
      </c>
      <c r="V25" s="29">
        <v>75.5</v>
      </c>
      <c r="W25" s="16">
        <v>0.76262626262626265</v>
      </c>
    </row>
    <row r="26" spans="1:23" s="17" customFormat="1" ht="58.5" customHeight="1">
      <c r="A26" s="8">
        <v>24</v>
      </c>
      <c r="B26" s="10" t="s">
        <v>428</v>
      </c>
      <c r="C26" s="7" t="s">
        <v>172</v>
      </c>
      <c r="D26" s="11" t="s">
        <v>173</v>
      </c>
      <c r="E26" s="11" t="s">
        <v>174</v>
      </c>
      <c r="F26" s="11">
        <v>43</v>
      </c>
      <c r="G26" s="12" t="s">
        <v>175</v>
      </c>
      <c r="H26" s="12" t="s">
        <v>176</v>
      </c>
      <c r="I26" s="12" t="s">
        <v>22</v>
      </c>
      <c r="J26" s="12" t="s">
        <v>23</v>
      </c>
      <c r="K26" s="13">
        <v>1436427.5</v>
      </c>
      <c r="L26" s="13">
        <v>940014.14</v>
      </c>
      <c r="M26" s="13">
        <v>479407.22</v>
      </c>
      <c r="N26" s="13">
        <v>84601.279999999999</v>
      </c>
      <c r="O26" s="13">
        <v>564008.49</v>
      </c>
      <c r="P26" s="14">
        <v>0.60000000638288264</v>
      </c>
      <c r="Q26" s="15">
        <v>64</v>
      </c>
      <c r="R26" s="15">
        <v>45.5</v>
      </c>
      <c r="S26" s="15">
        <v>35</v>
      </c>
      <c r="T26" s="15">
        <v>30</v>
      </c>
      <c r="U26" s="15">
        <v>99</v>
      </c>
      <c r="V26" s="29">
        <v>75.5</v>
      </c>
      <c r="W26" s="16">
        <v>0.76262626262626265</v>
      </c>
    </row>
    <row r="27" spans="1:23" s="17" customFormat="1" ht="76.5" customHeight="1">
      <c r="A27" s="8">
        <v>25</v>
      </c>
      <c r="B27" s="10" t="s">
        <v>463</v>
      </c>
      <c r="C27" s="7" t="s">
        <v>106</v>
      </c>
      <c r="D27" s="11" t="s">
        <v>107</v>
      </c>
      <c r="E27" s="11" t="s">
        <v>108</v>
      </c>
      <c r="F27" s="11">
        <v>47</v>
      </c>
      <c r="G27" s="12" t="s">
        <v>109</v>
      </c>
      <c r="H27" s="12" t="s">
        <v>110</v>
      </c>
      <c r="I27" s="12" t="s">
        <v>109</v>
      </c>
      <c r="J27" s="12" t="s">
        <v>110</v>
      </c>
      <c r="K27" s="13">
        <v>2997515.53</v>
      </c>
      <c r="L27" s="13">
        <v>2068242.76</v>
      </c>
      <c r="M27" s="13">
        <v>1447769.93</v>
      </c>
      <c r="N27" s="13">
        <v>0</v>
      </c>
      <c r="O27" s="13">
        <v>1447769.93</v>
      </c>
      <c r="P27" s="14">
        <v>0.69999999845170824</v>
      </c>
      <c r="Q27" s="15">
        <v>64</v>
      </c>
      <c r="R27" s="15">
        <v>50</v>
      </c>
      <c r="S27" s="15">
        <v>35</v>
      </c>
      <c r="T27" s="15">
        <v>25.5</v>
      </c>
      <c r="U27" s="15">
        <v>99</v>
      </c>
      <c r="V27" s="29">
        <v>75.5</v>
      </c>
      <c r="W27" s="18">
        <v>0.76262626262626265</v>
      </c>
    </row>
    <row r="28" spans="1:23" s="17" customFormat="1" ht="82.5" customHeight="1">
      <c r="A28" s="8">
        <v>26</v>
      </c>
      <c r="B28" s="10" t="s">
        <v>430</v>
      </c>
      <c r="C28" s="7" t="s">
        <v>45</v>
      </c>
      <c r="D28" s="11" t="s">
        <v>46</v>
      </c>
      <c r="E28" s="11" t="s">
        <v>47</v>
      </c>
      <c r="F28" s="11">
        <v>47</v>
      </c>
      <c r="G28" s="12" t="s">
        <v>48</v>
      </c>
      <c r="H28" s="12" t="s">
        <v>49</v>
      </c>
      <c r="I28" s="12" t="s">
        <v>48</v>
      </c>
      <c r="J28" s="12" t="s">
        <v>50</v>
      </c>
      <c r="K28" s="13">
        <v>3467139.18</v>
      </c>
      <c r="L28" s="13">
        <v>3467139.18</v>
      </c>
      <c r="M28" s="13">
        <v>2426997.4300000002</v>
      </c>
      <c r="N28" s="13">
        <v>0</v>
      </c>
      <c r="O28" s="13">
        <v>2426997.42</v>
      </c>
      <c r="P28" s="14">
        <v>0.69999999826946657</v>
      </c>
      <c r="Q28" s="15">
        <v>64</v>
      </c>
      <c r="R28" s="15">
        <v>49.5</v>
      </c>
      <c r="S28" s="15">
        <v>35</v>
      </c>
      <c r="T28" s="15">
        <v>25.5</v>
      </c>
      <c r="U28" s="15">
        <v>99</v>
      </c>
      <c r="V28" s="29">
        <v>75</v>
      </c>
      <c r="W28" s="16">
        <v>0.75757575757575757</v>
      </c>
    </row>
    <row r="29" spans="1:23" s="17" customFormat="1" ht="45.75" customHeight="1">
      <c r="A29" s="8">
        <v>27</v>
      </c>
      <c r="B29" s="10" t="s">
        <v>433</v>
      </c>
      <c r="C29" s="7" t="s">
        <v>249</v>
      </c>
      <c r="D29" s="11" t="s">
        <v>250</v>
      </c>
      <c r="E29" s="11" t="s">
        <v>251</v>
      </c>
      <c r="F29" s="11">
        <v>47</v>
      </c>
      <c r="G29" s="12" t="s">
        <v>75</v>
      </c>
      <c r="H29" s="12" t="s">
        <v>185</v>
      </c>
      <c r="I29" s="12" t="s">
        <v>75</v>
      </c>
      <c r="J29" s="12" t="s">
        <v>185</v>
      </c>
      <c r="K29" s="13">
        <v>976497.94</v>
      </c>
      <c r="L29" s="13">
        <v>849368.47</v>
      </c>
      <c r="M29" s="13">
        <v>594557.93000000005</v>
      </c>
      <c r="N29" s="13">
        <v>0</v>
      </c>
      <c r="O29" s="13">
        <v>594557.93000000005</v>
      </c>
      <c r="P29" s="14">
        <v>0.7000000011773454</v>
      </c>
      <c r="Q29" s="15">
        <v>64</v>
      </c>
      <c r="R29" s="15">
        <v>47</v>
      </c>
      <c r="S29" s="15">
        <v>35</v>
      </c>
      <c r="T29" s="15">
        <v>27.5</v>
      </c>
      <c r="U29" s="15">
        <v>99</v>
      </c>
      <c r="V29" s="29">
        <v>74.5</v>
      </c>
      <c r="W29" s="16">
        <v>0.75252525252525249</v>
      </c>
    </row>
    <row r="30" spans="1:23" s="17" customFormat="1" ht="42.75" customHeight="1">
      <c r="A30" s="8">
        <v>28</v>
      </c>
      <c r="B30" s="11" t="s">
        <v>535</v>
      </c>
      <c r="C30" s="8" t="s">
        <v>532</v>
      </c>
      <c r="D30" s="8" t="s">
        <v>533</v>
      </c>
      <c r="E30" s="11" t="s">
        <v>534</v>
      </c>
      <c r="F30" s="8">
        <v>47</v>
      </c>
      <c r="G30" s="26" t="s">
        <v>22</v>
      </c>
      <c r="H30" s="26" t="s">
        <v>23</v>
      </c>
      <c r="I30" s="26" t="s">
        <v>22</v>
      </c>
      <c r="J30" s="26" t="s">
        <v>23</v>
      </c>
      <c r="K30" s="13">
        <v>7721897.7999999998</v>
      </c>
      <c r="L30" s="13">
        <v>7232377.3700000001</v>
      </c>
      <c r="M30" s="13">
        <v>4999742.4800000004</v>
      </c>
      <c r="N30" s="13">
        <v>0</v>
      </c>
      <c r="O30" s="13">
        <v>4999742.4800000004</v>
      </c>
      <c r="P30" s="27">
        <v>0.69130000056952234</v>
      </c>
      <c r="Q30" s="15">
        <v>64</v>
      </c>
      <c r="R30" s="15">
        <v>49</v>
      </c>
      <c r="S30" s="15">
        <v>35</v>
      </c>
      <c r="T30" s="15">
        <v>25.5</v>
      </c>
      <c r="U30" s="15">
        <v>99</v>
      </c>
      <c r="V30" s="29">
        <v>74.5</v>
      </c>
      <c r="W30" s="18">
        <v>0.75252525252525249</v>
      </c>
    </row>
    <row r="31" spans="1:23" s="17" customFormat="1" ht="69.75" customHeight="1">
      <c r="A31" s="8">
        <v>29</v>
      </c>
      <c r="B31" s="10" t="s">
        <v>434</v>
      </c>
      <c r="C31" s="7" t="s">
        <v>96</v>
      </c>
      <c r="D31" s="11" t="s">
        <v>97</v>
      </c>
      <c r="E31" s="11" t="s">
        <v>98</v>
      </c>
      <c r="F31" s="11">
        <v>43</v>
      </c>
      <c r="G31" s="12" t="s">
        <v>99</v>
      </c>
      <c r="H31" s="12" t="s">
        <v>100</v>
      </c>
      <c r="I31" s="12" t="s">
        <v>99</v>
      </c>
      <c r="J31" s="12" t="s">
        <v>100</v>
      </c>
      <c r="K31" s="13">
        <v>3139839.19</v>
      </c>
      <c r="L31" s="13">
        <v>2641849.17</v>
      </c>
      <c r="M31" s="13">
        <v>1849294.42</v>
      </c>
      <c r="N31" s="13">
        <v>0</v>
      </c>
      <c r="O31" s="13">
        <v>1849294.42</v>
      </c>
      <c r="P31" s="14">
        <v>0.70000000037852272</v>
      </c>
      <c r="Q31" s="15">
        <v>64</v>
      </c>
      <c r="R31" s="15">
        <v>48</v>
      </c>
      <c r="S31" s="15">
        <v>35</v>
      </c>
      <c r="T31" s="15">
        <v>26</v>
      </c>
      <c r="U31" s="15">
        <v>99</v>
      </c>
      <c r="V31" s="29">
        <v>74</v>
      </c>
      <c r="W31" s="16">
        <v>0.74747474747474751</v>
      </c>
    </row>
    <row r="32" spans="1:23" s="17" customFormat="1" ht="100.5" customHeight="1">
      <c r="A32" s="8">
        <v>30</v>
      </c>
      <c r="B32" s="10" t="s">
        <v>437</v>
      </c>
      <c r="C32" s="7" t="s">
        <v>82</v>
      </c>
      <c r="D32" s="11" t="s">
        <v>83</v>
      </c>
      <c r="E32" s="11" t="s">
        <v>84</v>
      </c>
      <c r="F32" s="11">
        <v>43</v>
      </c>
      <c r="G32" s="12" t="s">
        <v>58</v>
      </c>
      <c r="H32" s="12" t="s">
        <v>85</v>
      </c>
      <c r="I32" s="12" t="s">
        <v>58</v>
      </c>
      <c r="J32" s="12" t="s">
        <v>85</v>
      </c>
      <c r="K32" s="13">
        <v>3834069.02</v>
      </c>
      <c r="L32" s="13">
        <v>3416075.76</v>
      </c>
      <c r="M32" s="13">
        <v>2391253.0299999998</v>
      </c>
      <c r="N32" s="13">
        <v>0</v>
      </c>
      <c r="O32" s="13">
        <v>2391253.0299999998</v>
      </c>
      <c r="P32" s="14">
        <v>0.69999999941453284</v>
      </c>
      <c r="Q32" s="15">
        <v>64</v>
      </c>
      <c r="R32" s="15">
        <v>42</v>
      </c>
      <c r="S32" s="15">
        <v>35</v>
      </c>
      <c r="T32" s="15">
        <v>31</v>
      </c>
      <c r="U32" s="15">
        <v>99</v>
      </c>
      <c r="V32" s="29">
        <v>73</v>
      </c>
      <c r="W32" s="18">
        <v>0.73737373737373735</v>
      </c>
    </row>
    <row r="33" spans="1:23" s="17" customFormat="1" ht="55.5" customHeight="1">
      <c r="A33" s="8">
        <v>31</v>
      </c>
      <c r="B33" s="10" t="s">
        <v>438</v>
      </c>
      <c r="C33" s="7" t="s">
        <v>277</v>
      </c>
      <c r="D33" s="11" t="s">
        <v>278</v>
      </c>
      <c r="E33" s="11" t="s">
        <v>279</v>
      </c>
      <c r="F33" s="11">
        <v>47</v>
      </c>
      <c r="G33" s="12" t="s">
        <v>80</v>
      </c>
      <c r="H33" s="12" t="s">
        <v>280</v>
      </c>
      <c r="I33" s="12" t="s">
        <v>80</v>
      </c>
      <c r="J33" s="12" t="s">
        <v>281</v>
      </c>
      <c r="K33" s="13">
        <v>1106531.94</v>
      </c>
      <c r="L33" s="13">
        <v>967828.4</v>
      </c>
      <c r="M33" s="13">
        <v>677479.88</v>
      </c>
      <c r="N33" s="13">
        <v>0</v>
      </c>
      <c r="O33" s="13">
        <v>677479.88</v>
      </c>
      <c r="P33" s="14">
        <v>0.7</v>
      </c>
      <c r="Q33" s="15">
        <v>64</v>
      </c>
      <c r="R33" s="15">
        <v>50.5</v>
      </c>
      <c r="S33" s="15">
        <v>35</v>
      </c>
      <c r="T33" s="15">
        <v>21</v>
      </c>
      <c r="U33" s="15">
        <v>99</v>
      </c>
      <c r="V33" s="29">
        <v>71.5</v>
      </c>
      <c r="W33" s="16">
        <v>0.72222222222222221</v>
      </c>
    </row>
    <row r="34" spans="1:23" s="17" customFormat="1" ht="55.5" customHeight="1">
      <c r="A34" s="8">
        <v>32</v>
      </c>
      <c r="B34" s="28" t="s">
        <v>435</v>
      </c>
      <c r="C34" s="19" t="s">
        <v>302</v>
      </c>
      <c r="D34" s="20" t="s">
        <v>496</v>
      </c>
      <c r="E34" s="20" t="s">
        <v>303</v>
      </c>
      <c r="F34" s="20">
        <v>43</v>
      </c>
      <c r="G34" s="21" t="s">
        <v>22</v>
      </c>
      <c r="H34" s="21" t="s">
        <v>23</v>
      </c>
      <c r="I34" s="21" t="s">
        <v>22</v>
      </c>
      <c r="J34" s="21" t="s">
        <v>23</v>
      </c>
      <c r="K34" s="92">
        <v>7191324.0800000001</v>
      </c>
      <c r="L34" s="92">
        <v>7191324.0800000001</v>
      </c>
      <c r="M34" s="92">
        <v>4997970.24</v>
      </c>
      <c r="N34" s="92">
        <v>0</v>
      </c>
      <c r="O34" s="92">
        <v>4997970.24</v>
      </c>
      <c r="P34" s="23">
        <v>0.69500000061184841</v>
      </c>
      <c r="Q34" s="24">
        <v>64</v>
      </c>
      <c r="R34" s="24">
        <v>53</v>
      </c>
      <c r="S34" s="24">
        <v>35</v>
      </c>
      <c r="T34" s="24">
        <v>18</v>
      </c>
      <c r="U34" s="24">
        <v>99</v>
      </c>
      <c r="V34" s="24">
        <v>71</v>
      </c>
      <c r="W34" s="93">
        <v>0.71717171717171713</v>
      </c>
    </row>
    <row r="35" spans="1:23" s="17" customFormat="1" ht="55.5" customHeight="1">
      <c r="A35" s="8">
        <v>33</v>
      </c>
      <c r="B35" s="28" t="s">
        <v>439</v>
      </c>
      <c r="C35" s="19" t="s">
        <v>307</v>
      </c>
      <c r="D35" s="20" t="s">
        <v>308</v>
      </c>
      <c r="E35" s="20" t="s">
        <v>309</v>
      </c>
      <c r="F35" s="20">
        <v>47</v>
      </c>
      <c r="G35" s="21" t="s">
        <v>22</v>
      </c>
      <c r="H35" s="21" t="s">
        <v>23</v>
      </c>
      <c r="I35" s="21" t="s">
        <v>22</v>
      </c>
      <c r="J35" s="21" t="s">
        <v>23</v>
      </c>
      <c r="K35" s="92">
        <v>7025700.0199999996</v>
      </c>
      <c r="L35" s="92">
        <v>5078315.63</v>
      </c>
      <c r="M35" s="92">
        <v>3554820.95</v>
      </c>
      <c r="N35" s="92">
        <v>0</v>
      </c>
      <c r="O35" s="92">
        <v>3554820.95</v>
      </c>
      <c r="P35" s="23">
        <v>0.7000000017722412</v>
      </c>
      <c r="Q35" s="24">
        <v>64</v>
      </c>
      <c r="R35" s="24">
        <v>42</v>
      </c>
      <c r="S35" s="24">
        <v>35</v>
      </c>
      <c r="T35" s="24">
        <v>29</v>
      </c>
      <c r="U35" s="24">
        <v>99</v>
      </c>
      <c r="V35" s="24">
        <v>71</v>
      </c>
      <c r="W35" s="25">
        <v>0.71717171717171713</v>
      </c>
    </row>
    <row r="36" spans="1:23" s="17" customFormat="1" ht="55.5" customHeight="1">
      <c r="A36" s="8">
        <v>34</v>
      </c>
      <c r="B36" s="10" t="s">
        <v>440</v>
      </c>
      <c r="C36" s="7" t="s">
        <v>325</v>
      </c>
      <c r="D36" s="11" t="s">
        <v>326</v>
      </c>
      <c r="E36" s="11" t="s">
        <v>327</v>
      </c>
      <c r="F36" s="11">
        <v>47</v>
      </c>
      <c r="G36" s="12" t="s">
        <v>58</v>
      </c>
      <c r="H36" s="12" t="s">
        <v>328</v>
      </c>
      <c r="I36" s="12" t="s">
        <v>58</v>
      </c>
      <c r="J36" s="12" t="s">
        <v>329</v>
      </c>
      <c r="K36" s="38">
        <v>1219028.94</v>
      </c>
      <c r="L36" s="38">
        <v>1169573.96</v>
      </c>
      <c r="M36" s="38">
        <v>818701.77</v>
      </c>
      <c r="N36" s="38">
        <v>0</v>
      </c>
      <c r="O36" s="38">
        <v>818701.77</v>
      </c>
      <c r="P36" s="14">
        <v>0.69999999828997561</v>
      </c>
      <c r="Q36" s="15">
        <v>64</v>
      </c>
      <c r="R36" s="15">
        <v>51</v>
      </c>
      <c r="S36" s="15">
        <v>35</v>
      </c>
      <c r="T36" s="15">
        <v>20</v>
      </c>
      <c r="U36" s="15">
        <v>99</v>
      </c>
      <c r="V36" s="15">
        <v>71</v>
      </c>
      <c r="W36" s="16">
        <v>0.71717171717171713</v>
      </c>
    </row>
    <row r="37" spans="1:23" s="17" customFormat="1" ht="55.5" customHeight="1">
      <c r="A37" s="8">
        <v>35</v>
      </c>
      <c r="B37" s="10" t="s">
        <v>441</v>
      </c>
      <c r="C37" s="7" t="s">
        <v>376</v>
      </c>
      <c r="D37" s="11" t="s">
        <v>377</v>
      </c>
      <c r="E37" s="11" t="s">
        <v>378</v>
      </c>
      <c r="F37" s="11">
        <v>47</v>
      </c>
      <c r="G37" s="12" t="s">
        <v>66</v>
      </c>
      <c r="H37" s="12" t="s">
        <v>379</v>
      </c>
      <c r="I37" s="12" t="s">
        <v>66</v>
      </c>
      <c r="J37" s="12" t="s">
        <v>380</v>
      </c>
      <c r="K37" s="38">
        <v>2929655.01</v>
      </c>
      <c r="L37" s="38">
        <v>2569005.9700000002</v>
      </c>
      <c r="M37" s="38">
        <v>1798304.18</v>
      </c>
      <c r="N37" s="38">
        <v>0</v>
      </c>
      <c r="O37" s="38">
        <v>1798304.18</v>
      </c>
      <c r="P37" s="14">
        <v>0.7</v>
      </c>
      <c r="Q37" s="15">
        <v>64</v>
      </c>
      <c r="R37" s="15">
        <v>42</v>
      </c>
      <c r="S37" s="15">
        <v>35</v>
      </c>
      <c r="T37" s="15">
        <v>29</v>
      </c>
      <c r="U37" s="15">
        <v>99</v>
      </c>
      <c r="V37" s="15">
        <v>71</v>
      </c>
      <c r="W37" s="16">
        <v>0.71717171717171713</v>
      </c>
    </row>
    <row r="38" spans="1:23" s="17" customFormat="1" ht="55.5" customHeight="1">
      <c r="A38" s="8">
        <v>36</v>
      </c>
      <c r="B38" s="10" t="s">
        <v>457</v>
      </c>
      <c r="C38" s="7" t="s">
        <v>177</v>
      </c>
      <c r="D38" s="11" t="s">
        <v>178</v>
      </c>
      <c r="E38" s="11" t="s">
        <v>179</v>
      </c>
      <c r="F38" s="11">
        <v>47</v>
      </c>
      <c r="G38" s="12" t="s">
        <v>80</v>
      </c>
      <c r="H38" s="12" t="s">
        <v>180</v>
      </c>
      <c r="I38" s="12" t="s">
        <v>80</v>
      </c>
      <c r="J38" s="12" t="s">
        <v>81</v>
      </c>
      <c r="K38" s="38">
        <v>6930638.2199999997</v>
      </c>
      <c r="L38" s="38">
        <v>6520562.2599999998</v>
      </c>
      <c r="M38" s="38">
        <v>4564393.58</v>
      </c>
      <c r="N38" s="38">
        <v>0</v>
      </c>
      <c r="O38" s="38">
        <v>4564393.58</v>
      </c>
      <c r="P38" s="14">
        <v>0.69999999969327797</v>
      </c>
      <c r="Q38" s="15">
        <v>64</v>
      </c>
      <c r="R38" s="15">
        <v>45</v>
      </c>
      <c r="S38" s="15">
        <v>35</v>
      </c>
      <c r="T38" s="15">
        <v>26</v>
      </c>
      <c r="U38" s="15">
        <v>99</v>
      </c>
      <c r="V38" s="15">
        <v>71</v>
      </c>
      <c r="W38" s="18">
        <v>0.71717171717171713</v>
      </c>
    </row>
    <row r="39" spans="1:23" ht="31.5" customHeight="1">
      <c r="A39" s="72" t="s">
        <v>409</v>
      </c>
      <c r="B39" s="73"/>
      <c r="C39" s="73"/>
      <c r="D39" s="73"/>
      <c r="E39" s="73"/>
      <c r="F39" s="73"/>
      <c r="G39" s="73"/>
      <c r="H39" s="73"/>
      <c r="I39" s="73"/>
      <c r="J39" s="74"/>
      <c r="K39" s="34">
        <f t="shared" ref="K39:L39" si="0">SUM(K3:K38)</f>
        <v>143709511.87999997</v>
      </c>
      <c r="L39" s="34">
        <f t="shared" si="0"/>
        <v>121323386.75</v>
      </c>
      <c r="M39" s="34">
        <f>SUM(M3:M38)</f>
        <v>82795811.790000021</v>
      </c>
      <c r="N39" s="34">
        <f t="shared" ref="N39:O39" si="1">SUM(N3:N38)</f>
        <v>84601.279999999999</v>
      </c>
      <c r="O39" s="34">
        <f t="shared" si="1"/>
        <v>82880413.070000023</v>
      </c>
      <c r="P39" s="40"/>
      <c r="Q39" s="41"/>
      <c r="R39" s="41"/>
      <c r="S39" s="41"/>
      <c r="T39" s="41"/>
      <c r="U39" s="41"/>
      <c r="V39" s="42"/>
      <c r="W39" s="43"/>
    </row>
    <row r="42" spans="1:23" ht="35.25" customHeight="1">
      <c r="A42"/>
      <c r="B42"/>
      <c r="E42" s="75" t="s">
        <v>574</v>
      </c>
      <c r="F42" s="76"/>
      <c r="G42" s="76"/>
      <c r="H42" s="76"/>
      <c r="I42" s="76"/>
      <c r="J42" s="77"/>
    </row>
    <row r="43" spans="1:23" ht="27" customHeight="1">
      <c r="E43" s="78" t="s">
        <v>539</v>
      </c>
      <c r="F43" s="79"/>
      <c r="G43" s="82" t="s">
        <v>537</v>
      </c>
      <c r="H43" s="83"/>
      <c r="I43" s="84" t="s">
        <v>538</v>
      </c>
      <c r="J43" s="85"/>
    </row>
    <row r="44" spans="1:23" ht="33" customHeight="1">
      <c r="E44" s="80"/>
      <c r="F44" s="81"/>
      <c r="G44" s="66">
        <v>57171150</v>
      </c>
      <c r="H44" s="67"/>
      <c r="I44" s="66">
        <f>G44*G52</f>
        <v>238043517.25500003</v>
      </c>
      <c r="J44" s="67"/>
      <c r="K44" s="39"/>
    </row>
    <row r="45" spans="1:23" ht="34.5" customHeight="1">
      <c r="E45" s="64" t="s">
        <v>567</v>
      </c>
      <c r="F45" s="65"/>
      <c r="G45" s="66">
        <f>I45/$G$52</f>
        <v>3189935.2835218669</v>
      </c>
      <c r="H45" s="67"/>
      <c r="I45" s="66">
        <v>13281933.539999999</v>
      </c>
      <c r="J45" s="67"/>
    </row>
    <row r="46" spans="1:23" ht="34.5" customHeight="1">
      <c r="E46" s="64" t="s">
        <v>569</v>
      </c>
      <c r="F46" s="65"/>
      <c r="G46" s="66">
        <f>I46/G52</f>
        <v>49299516.514158078</v>
      </c>
      <c r="H46" s="67"/>
      <c r="I46" s="66">
        <v>205268396.91</v>
      </c>
      <c r="J46" s="67"/>
    </row>
    <row r="47" spans="1:23" ht="34.5" customHeight="1">
      <c r="E47" s="68" t="s">
        <v>540</v>
      </c>
      <c r="F47" s="69"/>
      <c r="G47" s="66">
        <v>0</v>
      </c>
      <c r="H47" s="67"/>
      <c r="I47" s="66">
        <v>0</v>
      </c>
      <c r="J47" s="67"/>
    </row>
    <row r="48" spans="1:23" ht="34.5" customHeight="1">
      <c r="E48" s="64" t="s">
        <v>564</v>
      </c>
      <c r="F48" s="65"/>
      <c r="G48" s="66">
        <f>I48/G52</f>
        <v>9135653.0683978181</v>
      </c>
      <c r="H48" s="67"/>
      <c r="I48" s="66">
        <v>38038118.680887997</v>
      </c>
      <c r="J48" s="67"/>
    </row>
    <row r="49" spans="5:13" ht="34.5" customHeight="1">
      <c r="E49" s="64" t="s">
        <v>565</v>
      </c>
      <c r="F49" s="65"/>
      <c r="G49" s="66">
        <f>I49/G52</f>
        <v>5945717.7848759508</v>
      </c>
      <c r="H49" s="67"/>
      <c r="I49" s="66">
        <f>I48-I45</f>
        <v>24756185.140887998</v>
      </c>
      <c r="J49" s="67"/>
      <c r="L49" s="39"/>
      <c r="M49" s="39"/>
    </row>
    <row r="50" spans="5:13" ht="34.5" customHeight="1">
      <c r="E50" s="64" t="s">
        <v>571</v>
      </c>
      <c r="F50" s="65"/>
      <c r="G50" s="66">
        <f>I50/G52</f>
        <v>3778896.3469990632</v>
      </c>
      <c r="H50" s="67"/>
      <c r="I50" s="66">
        <f>SUM(M34:M38)</f>
        <v>15734190.720000001</v>
      </c>
      <c r="J50" s="67"/>
    </row>
    <row r="51" spans="5:13" ht="34.5" customHeight="1">
      <c r="E51" s="64" t="s">
        <v>568</v>
      </c>
      <c r="F51" s="65"/>
      <c r="G51" s="66">
        <f>I51/G52</f>
        <v>2166821.4378768876</v>
      </c>
      <c r="H51" s="67"/>
      <c r="I51" s="66">
        <f>I49-I50</f>
        <v>9021994.4208879974</v>
      </c>
      <c r="J51" s="67"/>
    </row>
    <row r="52" spans="5:13" ht="31.5" customHeight="1">
      <c r="E52" s="64" t="s">
        <v>570</v>
      </c>
      <c r="F52" s="65"/>
      <c r="G52" s="86">
        <v>4.1637000000000004</v>
      </c>
      <c r="H52" s="87"/>
      <c r="I52" s="87"/>
      <c r="J52" s="88"/>
    </row>
  </sheetData>
  <autoFilter ref="A2:W39">
    <filterColumn colId="1"/>
  </autoFilter>
  <sortState ref="A3:W135">
    <sortCondition descending="1" ref="W3:W135"/>
  </sortState>
  <mergeCells count="31">
    <mergeCell ref="E49:F49"/>
    <mergeCell ref="G49:H49"/>
    <mergeCell ref="I49:J49"/>
    <mergeCell ref="E48:F48"/>
    <mergeCell ref="G48:H48"/>
    <mergeCell ref="I48:J48"/>
    <mergeCell ref="E52:F52"/>
    <mergeCell ref="E50:F50"/>
    <mergeCell ref="G50:H50"/>
    <mergeCell ref="I50:J50"/>
    <mergeCell ref="E51:F51"/>
    <mergeCell ref="G51:H51"/>
    <mergeCell ref="I51:J51"/>
    <mergeCell ref="G52:J52"/>
    <mergeCell ref="A1:W1"/>
    <mergeCell ref="A39:J39"/>
    <mergeCell ref="E42:J42"/>
    <mergeCell ref="E43:F44"/>
    <mergeCell ref="G43:H43"/>
    <mergeCell ref="I43:J43"/>
    <mergeCell ref="G44:H44"/>
    <mergeCell ref="I44:J44"/>
    <mergeCell ref="E45:F45"/>
    <mergeCell ref="G45:H45"/>
    <mergeCell ref="I45:J45"/>
    <mergeCell ref="E47:F47"/>
    <mergeCell ref="G47:H47"/>
    <mergeCell ref="I47:J47"/>
    <mergeCell ref="G46:H46"/>
    <mergeCell ref="I46:J46"/>
    <mergeCell ref="E46:F46"/>
  </mergeCells>
  <conditionalFormatting sqref="T2 R2 W2">
    <cfRule type="cellIs" dxfId="1" priority="1" stopIfTrue="1" operator="equal">
      <formula>0</formula>
    </cfRule>
  </conditionalFormatting>
  <pageMargins left="0.19685039370078741" right="0.15748031496062992" top="0.39370078740157483" bottom="0.19685039370078741" header="0.15748031496062992" footer="0.31496062992125984"/>
  <pageSetup paperSize="8" scale="45" fitToHeight="2" orientation="landscape" r:id="rId1"/>
  <rowBreaks count="1" manualBreakCount="1">
    <brk id="2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topLeftCell="A55" zoomScale="70" zoomScaleNormal="100" zoomScaleSheetLayoutView="70" workbookViewId="0">
      <selection activeCell="D14" sqref="D14"/>
    </sheetView>
  </sheetViews>
  <sheetFormatPr defaultRowHeight="14.25"/>
  <cols>
    <col min="1" max="1" width="5.125" style="3" customWidth="1"/>
    <col min="2" max="2" width="20.125" style="1" customWidth="1"/>
    <col min="3" max="3" width="12.375" bestFit="1" customWidth="1"/>
    <col min="4" max="4" width="36.875" style="2" customWidth="1"/>
    <col min="5" max="5" width="57.625" style="2" customWidth="1"/>
    <col min="6" max="6" width="11.5" style="1" customWidth="1"/>
    <col min="7" max="7" width="23.125" style="1" customWidth="1"/>
    <col min="8" max="8" width="20.25" style="1" customWidth="1"/>
    <col min="9" max="9" width="16" style="1" customWidth="1"/>
    <col min="10" max="10" width="15.375" customWidth="1"/>
    <col min="11" max="11" width="16.625" customWidth="1"/>
    <col min="12" max="13" width="17.625" customWidth="1"/>
    <col min="14" max="14" width="17" customWidth="1"/>
    <col min="15" max="15" width="16" customWidth="1"/>
    <col min="16" max="16" width="16.875" customWidth="1"/>
    <col min="17" max="17" width="17.125" customWidth="1"/>
    <col min="18" max="18" width="15.375" customWidth="1"/>
    <col min="19" max="19" width="14.375" customWidth="1"/>
    <col min="20" max="20" width="12.625" customWidth="1"/>
    <col min="21" max="21" width="13.625" customWidth="1"/>
    <col min="22" max="22" width="13.5" customWidth="1"/>
    <col min="23" max="23" width="17.375" customWidth="1"/>
    <col min="24" max="24" width="28.125" customWidth="1"/>
  </cols>
  <sheetData>
    <row r="1" spans="1:23" ht="38.25" customHeight="1">
      <c r="A1" s="70" t="s">
        <v>572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12.5" customHeight="1">
      <c r="A2" s="56" t="s">
        <v>408</v>
      </c>
      <c r="B2" s="56" t="s">
        <v>387</v>
      </c>
      <c r="C2" s="56" t="s">
        <v>388</v>
      </c>
      <c r="D2" s="56" t="s">
        <v>389</v>
      </c>
      <c r="E2" s="56" t="s">
        <v>390</v>
      </c>
      <c r="F2" s="56" t="s">
        <v>497</v>
      </c>
      <c r="G2" s="56" t="s">
        <v>391</v>
      </c>
      <c r="H2" s="56" t="s">
        <v>392</v>
      </c>
      <c r="I2" s="56" t="s">
        <v>393</v>
      </c>
      <c r="J2" s="56" t="s">
        <v>394</v>
      </c>
      <c r="K2" s="56" t="s">
        <v>395</v>
      </c>
      <c r="L2" s="56" t="s">
        <v>396</v>
      </c>
      <c r="M2" s="56" t="s">
        <v>397</v>
      </c>
      <c r="N2" s="56" t="s">
        <v>398</v>
      </c>
      <c r="O2" s="56" t="s">
        <v>399</v>
      </c>
      <c r="P2" s="56" t="s">
        <v>400</v>
      </c>
      <c r="Q2" s="57" t="s">
        <v>401</v>
      </c>
      <c r="R2" s="57" t="s">
        <v>402</v>
      </c>
      <c r="S2" s="57" t="s">
        <v>403</v>
      </c>
      <c r="T2" s="57" t="s">
        <v>404</v>
      </c>
      <c r="U2" s="57" t="s">
        <v>405</v>
      </c>
      <c r="V2" s="57" t="s">
        <v>406</v>
      </c>
      <c r="W2" s="57" t="s">
        <v>407</v>
      </c>
    </row>
    <row r="3" spans="1:23" ht="18">
      <c r="A3" s="89" t="s">
        <v>536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s="17" customFormat="1" ht="42.75" customHeight="1">
      <c r="A4" s="8">
        <v>1</v>
      </c>
      <c r="B4" s="10" t="s">
        <v>442</v>
      </c>
      <c r="C4" s="7" t="s">
        <v>168</v>
      </c>
      <c r="D4" s="11" t="s">
        <v>169</v>
      </c>
      <c r="E4" s="11" t="s">
        <v>170</v>
      </c>
      <c r="F4" s="11">
        <v>43</v>
      </c>
      <c r="G4" s="12" t="s">
        <v>169</v>
      </c>
      <c r="H4" s="12" t="s">
        <v>171</v>
      </c>
      <c r="I4" s="12" t="s">
        <v>169</v>
      </c>
      <c r="J4" s="12" t="s">
        <v>171</v>
      </c>
      <c r="K4" s="38">
        <v>696369.69</v>
      </c>
      <c r="L4" s="38">
        <v>695637.69</v>
      </c>
      <c r="M4" s="38">
        <v>486946.38</v>
      </c>
      <c r="N4" s="38">
        <v>0</v>
      </c>
      <c r="O4" s="38">
        <v>486946.39</v>
      </c>
      <c r="P4" s="14">
        <v>0.70000001006270962</v>
      </c>
      <c r="Q4" s="15">
        <v>64</v>
      </c>
      <c r="R4" s="15">
        <v>42</v>
      </c>
      <c r="S4" s="15">
        <v>35</v>
      </c>
      <c r="T4" s="15">
        <v>28.5</v>
      </c>
      <c r="U4" s="15">
        <v>99</v>
      </c>
      <c r="V4" s="15">
        <v>70.5</v>
      </c>
      <c r="W4" s="16">
        <v>0.71212121212121215</v>
      </c>
    </row>
    <row r="5" spans="1:23" s="17" customFormat="1" ht="54.75" customHeight="1">
      <c r="A5" s="9">
        <v>2</v>
      </c>
      <c r="B5" s="10" t="s">
        <v>443</v>
      </c>
      <c r="C5" s="7" t="s">
        <v>273</v>
      </c>
      <c r="D5" s="11" t="s">
        <v>274</v>
      </c>
      <c r="E5" s="11" t="s">
        <v>275</v>
      </c>
      <c r="F5" s="11">
        <v>47</v>
      </c>
      <c r="G5" s="12" t="s">
        <v>228</v>
      </c>
      <c r="H5" s="12" t="s">
        <v>276</v>
      </c>
      <c r="I5" s="12" t="s">
        <v>56</v>
      </c>
      <c r="J5" s="12" t="s">
        <v>57</v>
      </c>
      <c r="K5" s="38">
        <v>6572848.4900000002</v>
      </c>
      <c r="L5" s="38">
        <v>6514729.1600000001</v>
      </c>
      <c r="M5" s="38">
        <v>4560310.41</v>
      </c>
      <c r="N5" s="38">
        <v>0</v>
      </c>
      <c r="O5" s="38">
        <v>4560310.41</v>
      </c>
      <c r="P5" s="14">
        <v>0.69999999969300342</v>
      </c>
      <c r="Q5" s="15">
        <v>64</v>
      </c>
      <c r="R5" s="15">
        <v>41</v>
      </c>
      <c r="S5" s="15">
        <v>35</v>
      </c>
      <c r="T5" s="15">
        <v>29</v>
      </c>
      <c r="U5" s="15">
        <v>99</v>
      </c>
      <c r="V5" s="15">
        <v>70</v>
      </c>
      <c r="W5" s="16">
        <v>0.70707070707070707</v>
      </c>
    </row>
    <row r="6" spans="1:23" s="17" customFormat="1" ht="67.5" customHeight="1">
      <c r="A6" s="9">
        <v>3</v>
      </c>
      <c r="B6" s="10" t="s">
        <v>444</v>
      </c>
      <c r="C6" s="7" t="s">
        <v>351</v>
      </c>
      <c r="D6" s="11" t="s">
        <v>352</v>
      </c>
      <c r="E6" s="11" t="s">
        <v>353</v>
      </c>
      <c r="F6" s="11">
        <v>47</v>
      </c>
      <c r="G6" s="12" t="s">
        <v>38</v>
      </c>
      <c r="H6" s="12" t="s">
        <v>39</v>
      </c>
      <c r="I6" s="12" t="s">
        <v>38</v>
      </c>
      <c r="J6" s="12" t="s">
        <v>39</v>
      </c>
      <c r="K6" s="38">
        <v>9830029.7300000004</v>
      </c>
      <c r="L6" s="38">
        <v>8918114.1099999994</v>
      </c>
      <c r="M6" s="38">
        <v>4536644.6500000004</v>
      </c>
      <c r="N6" s="38">
        <v>0</v>
      </c>
      <c r="O6" s="38">
        <v>4536644.6399999997</v>
      </c>
      <c r="P6" s="14">
        <v>0.50869999913019726</v>
      </c>
      <c r="Q6" s="15">
        <v>64</v>
      </c>
      <c r="R6" s="15">
        <v>52</v>
      </c>
      <c r="S6" s="15">
        <v>35</v>
      </c>
      <c r="T6" s="15">
        <v>18</v>
      </c>
      <c r="U6" s="15">
        <v>99</v>
      </c>
      <c r="V6" s="15">
        <v>70</v>
      </c>
      <c r="W6" s="16">
        <v>0.70707070707070707</v>
      </c>
    </row>
    <row r="7" spans="1:23" s="17" customFormat="1" ht="72" customHeight="1">
      <c r="A7" s="8">
        <v>4</v>
      </c>
      <c r="B7" s="10" t="s">
        <v>445</v>
      </c>
      <c r="C7" s="7" t="s">
        <v>310</v>
      </c>
      <c r="D7" s="11" t="s">
        <v>311</v>
      </c>
      <c r="E7" s="11" t="s">
        <v>312</v>
      </c>
      <c r="F7" s="11">
        <v>43</v>
      </c>
      <c r="G7" s="12" t="s">
        <v>121</v>
      </c>
      <c r="H7" s="12" t="s">
        <v>313</v>
      </c>
      <c r="I7" s="12" t="s">
        <v>121</v>
      </c>
      <c r="J7" s="12" t="s">
        <v>186</v>
      </c>
      <c r="K7" s="38">
        <v>3215730.75</v>
      </c>
      <c r="L7" s="38">
        <v>3037072.05</v>
      </c>
      <c r="M7" s="38">
        <v>2125950.44</v>
      </c>
      <c r="N7" s="38">
        <v>0</v>
      </c>
      <c r="O7" s="38">
        <v>2125950.44</v>
      </c>
      <c r="P7" s="14">
        <v>0.70000000164632248</v>
      </c>
      <c r="Q7" s="15">
        <v>64</v>
      </c>
      <c r="R7" s="15">
        <v>50</v>
      </c>
      <c r="S7" s="15">
        <v>35</v>
      </c>
      <c r="T7" s="15">
        <v>19.5</v>
      </c>
      <c r="U7" s="15">
        <v>99</v>
      </c>
      <c r="V7" s="15">
        <v>69.5</v>
      </c>
      <c r="W7" s="16">
        <v>0.70202020202020199</v>
      </c>
    </row>
    <row r="8" spans="1:23" s="17" customFormat="1" ht="75" customHeight="1">
      <c r="A8" s="9">
        <v>5</v>
      </c>
      <c r="B8" s="10" t="s">
        <v>465</v>
      </c>
      <c r="C8" s="7" t="s">
        <v>363</v>
      </c>
      <c r="D8" s="11" t="s">
        <v>364</v>
      </c>
      <c r="E8" s="11" t="s">
        <v>365</v>
      </c>
      <c r="F8" s="11">
        <v>47</v>
      </c>
      <c r="G8" s="12" t="s">
        <v>154</v>
      </c>
      <c r="H8" s="12" t="s">
        <v>366</v>
      </c>
      <c r="I8" s="12" t="s">
        <v>154</v>
      </c>
      <c r="J8" s="12" t="s">
        <v>366</v>
      </c>
      <c r="K8" s="38">
        <v>5835203.8499999996</v>
      </c>
      <c r="L8" s="38">
        <v>5835203.8499999996</v>
      </c>
      <c r="M8" s="38">
        <v>3546636.9</v>
      </c>
      <c r="N8" s="38">
        <v>0</v>
      </c>
      <c r="O8" s="38">
        <v>3546636.9</v>
      </c>
      <c r="P8" s="14">
        <v>0.60779999999485879</v>
      </c>
      <c r="Q8" s="15">
        <v>64</v>
      </c>
      <c r="R8" s="15">
        <v>50</v>
      </c>
      <c r="S8" s="15">
        <v>35</v>
      </c>
      <c r="T8" s="15">
        <v>19.5</v>
      </c>
      <c r="U8" s="15">
        <v>99</v>
      </c>
      <c r="V8" s="15">
        <v>69.5</v>
      </c>
      <c r="W8" s="18">
        <v>0.70202020202020199</v>
      </c>
    </row>
    <row r="9" spans="1:23" s="17" customFormat="1" ht="67.5" customHeight="1">
      <c r="A9" s="9">
        <v>6</v>
      </c>
      <c r="B9" s="10" t="s">
        <v>446</v>
      </c>
      <c r="C9" s="7" t="s">
        <v>6</v>
      </c>
      <c r="D9" s="11" t="s">
        <v>7</v>
      </c>
      <c r="E9" s="11" t="s">
        <v>8</v>
      </c>
      <c r="F9" s="11">
        <v>47</v>
      </c>
      <c r="G9" s="12" t="s">
        <v>9</v>
      </c>
      <c r="H9" s="12" t="s">
        <v>10</v>
      </c>
      <c r="I9" s="12" t="s">
        <v>9</v>
      </c>
      <c r="J9" s="12" t="s">
        <v>10</v>
      </c>
      <c r="K9" s="38">
        <v>3077943.88</v>
      </c>
      <c r="L9" s="38">
        <v>2906124.9</v>
      </c>
      <c r="M9" s="38">
        <v>2034287.43</v>
      </c>
      <c r="N9" s="38">
        <v>0</v>
      </c>
      <c r="O9" s="38">
        <v>2034287.43</v>
      </c>
      <c r="P9" s="14">
        <v>0.7</v>
      </c>
      <c r="Q9" s="15">
        <v>64</v>
      </c>
      <c r="R9" s="15">
        <v>46</v>
      </c>
      <c r="S9" s="15">
        <v>35</v>
      </c>
      <c r="T9" s="15">
        <v>23</v>
      </c>
      <c r="U9" s="15">
        <v>99</v>
      </c>
      <c r="V9" s="15">
        <v>69</v>
      </c>
      <c r="W9" s="16">
        <v>0.69696969696969702</v>
      </c>
    </row>
    <row r="10" spans="1:23" s="17" customFormat="1" ht="33" customHeight="1">
      <c r="A10" s="8">
        <v>7</v>
      </c>
      <c r="B10" s="10" t="s">
        <v>447</v>
      </c>
      <c r="C10" s="7" t="s">
        <v>151</v>
      </c>
      <c r="D10" s="11" t="s">
        <v>152</v>
      </c>
      <c r="E10" s="11" t="s">
        <v>153</v>
      </c>
      <c r="F10" s="11">
        <v>43</v>
      </c>
      <c r="G10" s="12" t="s">
        <v>154</v>
      </c>
      <c r="H10" s="12" t="s">
        <v>155</v>
      </c>
      <c r="I10" s="12" t="s">
        <v>154</v>
      </c>
      <c r="J10" s="12" t="s">
        <v>155</v>
      </c>
      <c r="K10" s="38">
        <v>2932660.84</v>
      </c>
      <c r="L10" s="38">
        <v>2907318.77</v>
      </c>
      <c r="M10" s="38">
        <v>2035123.14</v>
      </c>
      <c r="N10" s="38">
        <v>0</v>
      </c>
      <c r="O10" s="38">
        <v>2035123.13</v>
      </c>
      <c r="P10" s="14">
        <v>0.69999999690436421</v>
      </c>
      <c r="Q10" s="15">
        <v>64</v>
      </c>
      <c r="R10" s="15">
        <v>49</v>
      </c>
      <c r="S10" s="15">
        <v>35</v>
      </c>
      <c r="T10" s="15">
        <v>20</v>
      </c>
      <c r="U10" s="15">
        <v>99</v>
      </c>
      <c r="V10" s="15">
        <v>69</v>
      </c>
      <c r="W10" s="16">
        <v>0.69696969696969702</v>
      </c>
    </row>
    <row r="11" spans="1:23" s="17" customFormat="1" ht="39" customHeight="1">
      <c r="A11" s="9">
        <v>8</v>
      </c>
      <c r="B11" s="10" t="s">
        <v>448</v>
      </c>
      <c r="C11" s="7" t="s">
        <v>265</v>
      </c>
      <c r="D11" s="11" t="s">
        <v>266</v>
      </c>
      <c r="E11" s="11" t="s">
        <v>267</v>
      </c>
      <c r="F11" s="11">
        <v>43</v>
      </c>
      <c r="G11" s="12" t="s">
        <v>48</v>
      </c>
      <c r="H11" s="12" t="s">
        <v>268</v>
      </c>
      <c r="I11" s="12" t="s">
        <v>48</v>
      </c>
      <c r="J11" s="12" t="s">
        <v>268</v>
      </c>
      <c r="K11" s="38">
        <v>5856265.2999999998</v>
      </c>
      <c r="L11" s="38">
        <v>4314568.6100000003</v>
      </c>
      <c r="M11" s="38">
        <v>3020198.03</v>
      </c>
      <c r="N11" s="38">
        <v>0</v>
      </c>
      <c r="O11" s="38">
        <v>3020198.03</v>
      </c>
      <c r="P11" s="14">
        <v>0.70000000069531854</v>
      </c>
      <c r="Q11" s="15">
        <v>64</v>
      </c>
      <c r="R11" s="15">
        <v>40.5</v>
      </c>
      <c r="S11" s="15">
        <v>35</v>
      </c>
      <c r="T11" s="15">
        <v>28</v>
      </c>
      <c r="U11" s="15">
        <v>99</v>
      </c>
      <c r="V11" s="15">
        <v>68.5</v>
      </c>
      <c r="W11" s="16">
        <v>0.69191919191919193</v>
      </c>
    </row>
    <row r="12" spans="1:23" s="17" customFormat="1" ht="129" customHeight="1">
      <c r="A12" s="9">
        <v>9</v>
      </c>
      <c r="B12" s="10" t="s">
        <v>449</v>
      </c>
      <c r="C12" s="7" t="s">
        <v>294</v>
      </c>
      <c r="D12" s="11" t="s">
        <v>295</v>
      </c>
      <c r="E12" s="11" t="s">
        <v>296</v>
      </c>
      <c r="F12" s="11">
        <v>43</v>
      </c>
      <c r="G12" s="12" t="s">
        <v>22</v>
      </c>
      <c r="H12" s="12" t="s">
        <v>23</v>
      </c>
      <c r="I12" s="12" t="s">
        <v>22</v>
      </c>
      <c r="J12" s="12" t="s">
        <v>23</v>
      </c>
      <c r="K12" s="38">
        <v>9458600.3900000006</v>
      </c>
      <c r="L12" s="38">
        <v>7142857.1799999997</v>
      </c>
      <c r="M12" s="38">
        <v>5000000</v>
      </c>
      <c r="N12" s="38">
        <v>0</v>
      </c>
      <c r="O12" s="38">
        <v>5000000</v>
      </c>
      <c r="P12" s="14">
        <v>0.6999999963600001</v>
      </c>
      <c r="Q12" s="15">
        <v>64</v>
      </c>
      <c r="R12" s="15">
        <v>43</v>
      </c>
      <c r="S12" s="15">
        <v>35</v>
      </c>
      <c r="T12" s="15">
        <v>25.5</v>
      </c>
      <c r="U12" s="15">
        <v>99</v>
      </c>
      <c r="V12" s="15">
        <v>68.5</v>
      </c>
      <c r="W12" s="16">
        <v>0.69191919191919193</v>
      </c>
    </row>
    <row r="13" spans="1:23" s="17" customFormat="1" ht="124.5" customHeight="1">
      <c r="A13" s="8">
        <v>10</v>
      </c>
      <c r="B13" s="10" t="s">
        <v>456</v>
      </c>
      <c r="C13" s="7" t="s">
        <v>156</v>
      </c>
      <c r="D13" s="11" t="s">
        <v>157</v>
      </c>
      <c r="E13" s="11" t="s">
        <v>158</v>
      </c>
      <c r="F13" s="11">
        <v>43</v>
      </c>
      <c r="G13" s="12" t="s">
        <v>15</v>
      </c>
      <c r="H13" s="12" t="s">
        <v>159</v>
      </c>
      <c r="I13" s="12" t="s">
        <v>17</v>
      </c>
      <c r="J13" s="12" t="s">
        <v>18</v>
      </c>
      <c r="K13" s="38">
        <v>9668638.8499999996</v>
      </c>
      <c r="L13" s="38">
        <v>8533177.6799999997</v>
      </c>
      <c r="M13" s="38">
        <v>4999588.8</v>
      </c>
      <c r="N13" s="38">
        <v>0</v>
      </c>
      <c r="O13" s="38">
        <v>4999588.8</v>
      </c>
      <c r="P13" s="14">
        <v>0.58589999968218165</v>
      </c>
      <c r="Q13" s="15">
        <v>64</v>
      </c>
      <c r="R13" s="15">
        <v>45</v>
      </c>
      <c r="S13" s="15">
        <v>35</v>
      </c>
      <c r="T13" s="15">
        <v>23.5</v>
      </c>
      <c r="U13" s="15">
        <v>99</v>
      </c>
      <c r="V13" s="15">
        <v>68.5</v>
      </c>
      <c r="W13" s="18">
        <v>0.69191919191919193</v>
      </c>
    </row>
    <row r="14" spans="1:23" s="17" customFormat="1" ht="48.75" customHeight="1">
      <c r="A14" s="9">
        <v>11</v>
      </c>
      <c r="B14" s="10" t="s">
        <v>450</v>
      </c>
      <c r="C14" s="7" t="s">
        <v>91</v>
      </c>
      <c r="D14" s="11" t="s">
        <v>92</v>
      </c>
      <c r="E14" s="11" t="s">
        <v>93</v>
      </c>
      <c r="F14" s="11">
        <v>47</v>
      </c>
      <c r="G14" s="12" t="s">
        <v>94</v>
      </c>
      <c r="H14" s="12" t="s">
        <v>95</v>
      </c>
      <c r="I14" s="12" t="s">
        <v>94</v>
      </c>
      <c r="J14" s="12" t="s">
        <v>95</v>
      </c>
      <c r="K14" s="38">
        <v>3652514.95</v>
      </c>
      <c r="L14" s="38">
        <v>3297378.91</v>
      </c>
      <c r="M14" s="38">
        <v>2308165.2400000002</v>
      </c>
      <c r="N14" s="38">
        <v>0</v>
      </c>
      <c r="O14" s="38">
        <v>2308165.2400000002</v>
      </c>
      <c r="P14" s="14">
        <v>0.70000000090981362</v>
      </c>
      <c r="Q14" s="15">
        <v>64</v>
      </c>
      <c r="R14" s="15">
        <v>39</v>
      </c>
      <c r="S14" s="15">
        <v>35</v>
      </c>
      <c r="T14" s="15">
        <v>29</v>
      </c>
      <c r="U14" s="15">
        <v>99</v>
      </c>
      <c r="V14" s="15">
        <v>68</v>
      </c>
      <c r="W14" s="16">
        <v>0.68686868686868685</v>
      </c>
    </row>
    <row r="15" spans="1:23" s="17" customFormat="1" ht="54" customHeight="1">
      <c r="A15" s="9">
        <v>12</v>
      </c>
      <c r="B15" s="10" t="s">
        <v>451</v>
      </c>
      <c r="C15" s="7" t="s">
        <v>192</v>
      </c>
      <c r="D15" s="11" t="s">
        <v>193</v>
      </c>
      <c r="E15" s="11" t="s">
        <v>194</v>
      </c>
      <c r="F15" s="11">
        <v>43</v>
      </c>
      <c r="G15" s="12" t="s">
        <v>3</v>
      </c>
      <c r="H15" s="12" t="s">
        <v>195</v>
      </c>
      <c r="I15" s="12" t="s">
        <v>3</v>
      </c>
      <c r="J15" s="12" t="s">
        <v>195</v>
      </c>
      <c r="K15" s="38">
        <v>2411071.36</v>
      </c>
      <c r="L15" s="38">
        <v>2020671.36</v>
      </c>
      <c r="M15" s="38">
        <v>1414469.95</v>
      </c>
      <c r="N15" s="38">
        <v>0</v>
      </c>
      <c r="O15" s="38">
        <v>1414469.95</v>
      </c>
      <c r="P15" s="14">
        <v>0.69999999901022991</v>
      </c>
      <c r="Q15" s="15">
        <v>64</v>
      </c>
      <c r="R15" s="15">
        <v>47</v>
      </c>
      <c r="S15" s="15">
        <v>35</v>
      </c>
      <c r="T15" s="15">
        <v>21</v>
      </c>
      <c r="U15" s="15">
        <v>99</v>
      </c>
      <c r="V15" s="15">
        <v>68</v>
      </c>
      <c r="W15" s="16">
        <v>0.68686868686868685</v>
      </c>
    </row>
    <row r="16" spans="1:23" s="17" customFormat="1" ht="59.25" customHeight="1">
      <c r="A16" s="8">
        <v>13</v>
      </c>
      <c r="B16" s="10" t="s">
        <v>455</v>
      </c>
      <c r="C16" s="7" t="s">
        <v>373</v>
      </c>
      <c r="D16" s="11" t="s">
        <v>374</v>
      </c>
      <c r="E16" s="11" t="s">
        <v>375</v>
      </c>
      <c r="F16" s="11">
        <v>43</v>
      </c>
      <c r="G16" s="12" t="s">
        <v>22</v>
      </c>
      <c r="H16" s="12" t="s">
        <v>23</v>
      </c>
      <c r="I16" s="12" t="s">
        <v>22</v>
      </c>
      <c r="J16" s="12" t="s">
        <v>23</v>
      </c>
      <c r="K16" s="38">
        <v>9634345.7799999993</v>
      </c>
      <c r="L16" s="38">
        <v>7768835.9000000004</v>
      </c>
      <c r="M16" s="38">
        <v>4999245.9000000004</v>
      </c>
      <c r="N16" s="38">
        <v>0</v>
      </c>
      <c r="O16" s="38">
        <v>4999245.9000000004</v>
      </c>
      <c r="P16" s="14">
        <v>0.64349999978761296</v>
      </c>
      <c r="Q16" s="15">
        <v>64</v>
      </c>
      <c r="R16" s="15">
        <v>40</v>
      </c>
      <c r="S16" s="15">
        <v>35</v>
      </c>
      <c r="T16" s="15">
        <v>28</v>
      </c>
      <c r="U16" s="15">
        <v>99</v>
      </c>
      <c r="V16" s="15">
        <v>68</v>
      </c>
      <c r="W16" s="18">
        <v>0.68686868686868685</v>
      </c>
    </row>
    <row r="17" spans="1:23" s="17" customFormat="1" ht="58.5" customHeight="1">
      <c r="A17" s="9">
        <v>14</v>
      </c>
      <c r="B17" s="10" t="s">
        <v>475</v>
      </c>
      <c r="C17" s="7" t="s">
        <v>230</v>
      </c>
      <c r="D17" s="11" t="s">
        <v>231</v>
      </c>
      <c r="E17" s="11" t="s">
        <v>232</v>
      </c>
      <c r="F17" s="11">
        <v>43</v>
      </c>
      <c r="G17" s="12" t="s">
        <v>233</v>
      </c>
      <c r="H17" s="12" t="s">
        <v>234</v>
      </c>
      <c r="I17" s="12" t="s">
        <v>233</v>
      </c>
      <c r="J17" s="12" t="s">
        <v>235</v>
      </c>
      <c r="K17" s="38">
        <v>1012235.91</v>
      </c>
      <c r="L17" s="38">
        <v>1012235.91</v>
      </c>
      <c r="M17" s="38">
        <v>708565.14</v>
      </c>
      <c r="N17" s="38">
        <v>0</v>
      </c>
      <c r="O17" s="38">
        <v>708565.14</v>
      </c>
      <c r="P17" s="14">
        <v>0.70000000296373599</v>
      </c>
      <c r="Q17" s="15">
        <v>64</v>
      </c>
      <c r="R17" s="15">
        <v>44.5</v>
      </c>
      <c r="S17" s="15">
        <v>35</v>
      </c>
      <c r="T17" s="15">
        <v>23.5</v>
      </c>
      <c r="U17" s="15">
        <v>99</v>
      </c>
      <c r="V17" s="15">
        <v>68</v>
      </c>
      <c r="W17" s="18">
        <v>0.68686868686868685</v>
      </c>
    </row>
    <row r="18" spans="1:23" s="17" customFormat="1" ht="54.75" customHeight="1">
      <c r="A18" s="9">
        <v>15</v>
      </c>
      <c r="B18" s="10" t="s">
        <v>452</v>
      </c>
      <c r="C18" s="7" t="s">
        <v>261</v>
      </c>
      <c r="D18" s="11" t="s">
        <v>262</v>
      </c>
      <c r="E18" s="11" t="s">
        <v>263</v>
      </c>
      <c r="F18" s="11">
        <v>47</v>
      </c>
      <c r="G18" s="12" t="s">
        <v>224</v>
      </c>
      <c r="H18" s="12" t="s">
        <v>264</v>
      </c>
      <c r="I18" s="12" t="s">
        <v>224</v>
      </c>
      <c r="J18" s="12" t="s">
        <v>264</v>
      </c>
      <c r="K18" s="38">
        <v>805507.99</v>
      </c>
      <c r="L18" s="38">
        <v>805507.99</v>
      </c>
      <c r="M18" s="38">
        <v>563855.59</v>
      </c>
      <c r="N18" s="38">
        <v>0</v>
      </c>
      <c r="O18" s="38">
        <v>563855.59</v>
      </c>
      <c r="P18" s="14">
        <v>0.69999999627564213</v>
      </c>
      <c r="Q18" s="15">
        <v>64</v>
      </c>
      <c r="R18" s="15">
        <v>43</v>
      </c>
      <c r="S18" s="15">
        <v>35</v>
      </c>
      <c r="T18" s="15">
        <v>24.5</v>
      </c>
      <c r="U18" s="15">
        <v>99</v>
      </c>
      <c r="V18" s="15">
        <v>67.5</v>
      </c>
      <c r="W18" s="16">
        <v>0.68181818181818177</v>
      </c>
    </row>
    <row r="19" spans="1:23" s="17" customFormat="1" ht="54" customHeight="1">
      <c r="A19" s="8">
        <v>16</v>
      </c>
      <c r="B19" s="10" t="s">
        <v>458</v>
      </c>
      <c r="C19" s="7" t="s">
        <v>213</v>
      </c>
      <c r="D19" s="11" t="s">
        <v>214</v>
      </c>
      <c r="E19" s="11" t="s">
        <v>215</v>
      </c>
      <c r="F19" s="11">
        <v>47</v>
      </c>
      <c r="G19" s="12" t="s">
        <v>28</v>
      </c>
      <c r="H19" s="12" t="s">
        <v>216</v>
      </c>
      <c r="I19" s="12" t="s">
        <v>28</v>
      </c>
      <c r="J19" s="12" t="s">
        <v>217</v>
      </c>
      <c r="K19" s="38">
        <v>2201995.62</v>
      </c>
      <c r="L19" s="38">
        <v>2004033.51</v>
      </c>
      <c r="M19" s="38">
        <v>1402823.46</v>
      </c>
      <c r="N19" s="38">
        <v>0</v>
      </c>
      <c r="O19" s="38">
        <v>1402823.46</v>
      </c>
      <c r="P19" s="14">
        <v>0.70000000149698094</v>
      </c>
      <c r="Q19" s="15">
        <v>64</v>
      </c>
      <c r="R19" s="15">
        <v>40</v>
      </c>
      <c r="S19" s="15">
        <v>35</v>
      </c>
      <c r="T19" s="15">
        <v>27.5</v>
      </c>
      <c r="U19" s="15">
        <v>99</v>
      </c>
      <c r="V19" s="15">
        <v>67.5</v>
      </c>
      <c r="W19" s="18">
        <v>0.68181818181818177</v>
      </c>
    </row>
    <row r="20" spans="1:23" s="17" customFormat="1" ht="54" customHeight="1">
      <c r="A20" s="9">
        <v>17</v>
      </c>
      <c r="B20" s="10" t="s">
        <v>454</v>
      </c>
      <c r="C20" s="7" t="s">
        <v>29</v>
      </c>
      <c r="D20" s="11" t="s">
        <v>30</v>
      </c>
      <c r="E20" s="11" t="s">
        <v>31</v>
      </c>
      <c r="F20" s="11">
        <v>47</v>
      </c>
      <c r="G20" s="12" t="s">
        <v>24</v>
      </c>
      <c r="H20" s="12" t="s">
        <v>32</v>
      </c>
      <c r="I20" s="12" t="s">
        <v>24</v>
      </c>
      <c r="J20" s="12" t="s">
        <v>33</v>
      </c>
      <c r="K20" s="38">
        <v>1033399.45</v>
      </c>
      <c r="L20" s="38">
        <v>180809.66</v>
      </c>
      <c r="M20" s="38">
        <v>126566.76</v>
      </c>
      <c r="N20" s="38">
        <v>0</v>
      </c>
      <c r="O20" s="38">
        <v>126566.77</v>
      </c>
      <c r="P20" s="14">
        <v>0.70000004424542361</v>
      </c>
      <c r="Q20" s="15">
        <v>64</v>
      </c>
      <c r="R20" s="15">
        <v>45</v>
      </c>
      <c r="S20" s="15">
        <v>35</v>
      </c>
      <c r="T20" s="15">
        <v>22</v>
      </c>
      <c r="U20" s="15">
        <v>99</v>
      </c>
      <c r="V20" s="15">
        <v>67</v>
      </c>
      <c r="W20" s="16">
        <v>0.6767676767676768</v>
      </c>
    </row>
    <row r="21" spans="1:23" s="17" customFormat="1" ht="43.5" customHeight="1">
      <c r="A21" s="9">
        <v>18</v>
      </c>
      <c r="B21" s="10" t="s">
        <v>466</v>
      </c>
      <c r="C21" s="7" t="s">
        <v>19</v>
      </c>
      <c r="D21" s="11" t="s">
        <v>20</v>
      </c>
      <c r="E21" s="11" t="s">
        <v>21</v>
      </c>
      <c r="F21" s="11">
        <v>47</v>
      </c>
      <c r="G21" s="12" t="s">
        <v>22</v>
      </c>
      <c r="H21" s="12" t="s">
        <v>23</v>
      </c>
      <c r="I21" s="12" t="s">
        <v>22</v>
      </c>
      <c r="J21" s="12" t="s">
        <v>23</v>
      </c>
      <c r="K21" s="38">
        <v>3105802.02</v>
      </c>
      <c r="L21" s="38">
        <v>3015760.23</v>
      </c>
      <c r="M21" s="38">
        <v>2111032.16</v>
      </c>
      <c r="N21" s="38">
        <v>0</v>
      </c>
      <c r="O21" s="38">
        <v>2111032.16</v>
      </c>
      <c r="P21" s="14">
        <v>0.69999999966840876</v>
      </c>
      <c r="Q21" s="15">
        <v>64</v>
      </c>
      <c r="R21" s="15">
        <v>45</v>
      </c>
      <c r="S21" s="15">
        <v>35</v>
      </c>
      <c r="T21" s="15">
        <v>22</v>
      </c>
      <c r="U21" s="15">
        <v>99</v>
      </c>
      <c r="V21" s="15">
        <v>67</v>
      </c>
      <c r="W21" s="18">
        <v>0.6767676767676768</v>
      </c>
    </row>
    <row r="22" spans="1:23" s="17" customFormat="1" ht="52.5" customHeight="1">
      <c r="A22" s="8">
        <v>19</v>
      </c>
      <c r="B22" s="10" t="s">
        <v>474</v>
      </c>
      <c r="C22" s="7" t="s">
        <v>111</v>
      </c>
      <c r="D22" s="11" t="s">
        <v>112</v>
      </c>
      <c r="E22" s="11" t="s">
        <v>113</v>
      </c>
      <c r="F22" s="11">
        <v>47</v>
      </c>
      <c r="G22" s="12" t="s">
        <v>3</v>
      </c>
      <c r="H22" s="12" t="s">
        <v>114</v>
      </c>
      <c r="I22" s="12" t="s">
        <v>3</v>
      </c>
      <c r="J22" s="12" t="s">
        <v>114</v>
      </c>
      <c r="K22" s="38">
        <v>3204867.58</v>
      </c>
      <c r="L22" s="38">
        <v>953562.56</v>
      </c>
      <c r="M22" s="38">
        <v>667493.79</v>
      </c>
      <c r="N22" s="38">
        <v>0</v>
      </c>
      <c r="O22" s="38">
        <v>667493.80000000005</v>
      </c>
      <c r="P22" s="14">
        <v>0.70000000838959109</v>
      </c>
      <c r="Q22" s="15">
        <v>64</v>
      </c>
      <c r="R22" s="15">
        <v>43</v>
      </c>
      <c r="S22" s="15">
        <v>35</v>
      </c>
      <c r="T22" s="15">
        <v>24</v>
      </c>
      <c r="U22" s="15">
        <v>99</v>
      </c>
      <c r="V22" s="15">
        <v>67</v>
      </c>
      <c r="W22" s="18">
        <v>0.6767676767676768</v>
      </c>
    </row>
    <row r="23" spans="1:23" s="17" customFormat="1" ht="49.5" customHeight="1">
      <c r="A23" s="9">
        <v>20</v>
      </c>
      <c r="B23" s="10" t="s">
        <v>459</v>
      </c>
      <c r="C23" s="7" t="s">
        <v>218</v>
      </c>
      <c r="D23" s="11" t="s">
        <v>219</v>
      </c>
      <c r="E23" s="11" t="s">
        <v>220</v>
      </c>
      <c r="F23" s="11">
        <v>43</v>
      </c>
      <c r="G23" s="12" t="s">
        <v>221</v>
      </c>
      <c r="H23" s="12" t="s">
        <v>222</v>
      </c>
      <c r="I23" s="12" t="s">
        <v>221</v>
      </c>
      <c r="J23" s="12" t="s">
        <v>223</v>
      </c>
      <c r="K23" s="38">
        <v>1712555.84</v>
      </c>
      <c r="L23" s="38">
        <v>1499750.62</v>
      </c>
      <c r="M23" s="38">
        <v>1049825.43</v>
      </c>
      <c r="N23" s="38">
        <v>0</v>
      </c>
      <c r="O23" s="38">
        <v>1049825.43</v>
      </c>
      <c r="P23" s="14">
        <v>0.69999999733288987</v>
      </c>
      <c r="Q23" s="15">
        <v>64</v>
      </c>
      <c r="R23" s="15">
        <v>39</v>
      </c>
      <c r="S23" s="15">
        <v>35</v>
      </c>
      <c r="T23" s="15">
        <v>27.5</v>
      </c>
      <c r="U23" s="15">
        <v>99</v>
      </c>
      <c r="V23" s="15">
        <v>66.5</v>
      </c>
      <c r="W23" s="16">
        <v>0.67171717171717171</v>
      </c>
    </row>
    <row r="24" spans="1:23" s="17" customFormat="1" ht="50.25" customHeight="1">
      <c r="A24" s="9">
        <v>21</v>
      </c>
      <c r="B24" s="10" t="s">
        <v>460</v>
      </c>
      <c r="C24" s="7" t="s">
        <v>269</v>
      </c>
      <c r="D24" s="11" t="s">
        <v>270</v>
      </c>
      <c r="E24" s="11" t="s">
        <v>271</v>
      </c>
      <c r="F24" s="11">
        <v>47</v>
      </c>
      <c r="G24" s="12" t="s">
        <v>24</v>
      </c>
      <c r="H24" s="12" t="s">
        <v>272</v>
      </c>
      <c r="I24" s="12" t="s">
        <v>22</v>
      </c>
      <c r="J24" s="12" t="s">
        <v>23</v>
      </c>
      <c r="K24" s="38">
        <v>3051436.08</v>
      </c>
      <c r="L24" s="38">
        <v>2901365.45</v>
      </c>
      <c r="M24" s="38">
        <v>2030955.8</v>
      </c>
      <c r="N24" s="38">
        <v>0</v>
      </c>
      <c r="O24" s="38">
        <v>2030955.8</v>
      </c>
      <c r="P24" s="14">
        <v>0.6999999948300204</v>
      </c>
      <c r="Q24" s="15">
        <v>64</v>
      </c>
      <c r="R24" s="15">
        <v>40</v>
      </c>
      <c r="S24" s="15">
        <v>35</v>
      </c>
      <c r="T24" s="15">
        <v>26.5</v>
      </c>
      <c r="U24" s="15">
        <v>99</v>
      </c>
      <c r="V24" s="15">
        <v>66.5</v>
      </c>
      <c r="W24" s="16">
        <v>0.67171717171717171</v>
      </c>
    </row>
    <row r="25" spans="1:23" s="17" customFormat="1" ht="57.75" customHeight="1">
      <c r="A25" s="8">
        <v>22</v>
      </c>
      <c r="B25" s="10" t="s">
        <v>461</v>
      </c>
      <c r="C25" s="7" t="s">
        <v>304</v>
      </c>
      <c r="D25" s="11" t="s">
        <v>305</v>
      </c>
      <c r="E25" s="11" t="s">
        <v>306</v>
      </c>
      <c r="F25" s="11">
        <v>47</v>
      </c>
      <c r="G25" s="12" t="s">
        <v>99</v>
      </c>
      <c r="H25" s="12" t="s">
        <v>100</v>
      </c>
      <c r="I25" s="12" t="s">
        <v>99</v>
      </c>
      <c r="J25" s="12" t="s">
        <v>100</v>
      </c>
      <c r="K25" s="38">
        <v>3446019.95</v>
      </c>
      <c r="L25" s="38">
        <v>3446019.95</v>
      </c>
      <c r="M25" s="38">
        <v>2412213.9700000002</v>
      </c>
      <c r="N25" s="38">
        <v>0</v>
      </c>
      <c r="O25" s="38">
        <v>2412213.9700000002</v>
      </c>
      <c r="P25" s="14">
        <v>0.70000000145094921</v>
      </c>
      <c r="Q25" s="15">
        <v>64</v>
      </c>
      <c r="R25" s="15">
        <v>38</v>
      </c>
      <c r="S25" s="15">
        <v>35</v>
      </c>
      <c r="T25" s="15">
        <v>28.5</v>
      </c>
      <c r="U25" s="15">
        <v>99</v>
      </c>
      <c r="V25" s="15">
        <v>66.5</v>
      </c>
      <c r="W25" s="16">
        <v>0.67171717171717171</v>
      </c>
    </row>
    <row r="26" spans="1:23" s="17" customFormat="1" ht="66.75" customHeight="1">
      <c r="A26" s="9">
        <v>23</v>
      </c>
      <c r="B26" s="10" t="s">
        <v>462</v>
      </c>
      <c r="C26" s="7" t="s">
        <v>0</v>
      </c>
      <c r="D26" s="11" t="s">
        <v>1</v>
      </c>
      <c r="E26" s="11" t="s">
        <v>2</v>
      </c>
      <c r="F26" s="11">
        <v>47</v>
      </c>
      <c r="G26" s="12" t="s">
        <v>3</v>
      </c>
      <c r="H26" s="12" t="s">
        <v>4</v>
      </c>
      <c r="I26" s="12" t="s">
        <v>5</v>
      </c>
      <c r="J26" s="12" t="s">
        <v>4</v>
      </c>
      <c r="K26" s="38">
        <v>1720176.27</v>
      </c>
      <c r="L26" s="38">
        <v>1682231.18</v>
      </c>
      <c r="M26" s="38">
        <v>1177561.83</v>
      </c>
      <c r="N26" s="38">
        <v>0</v>
      </c>
      <c r="O26" s="38">
        <v>1177561.83</v>
      </c>
      <c r="P26" s="14">
        <v>0.70000000237779458</v>
      </c>
      <c r="Q26" s="15">
        <v>64</v>
      </c>
      <c r="R26" s="15">
        <v>40.5</v>
      </c>
      <c r="S26" s="15">
        <v>35</v>
      </c>
      <c r="T26" s="15">
        <v>25.5</v>
      </c>
      <c r="U26" s="15">
        <v>99</v>
      </c>
      <c r="V26" s="15">
        <v>66</v>
      </c>
      <c r="W26" s="16">
        <v>0.66666666666666663</v>
      </c>
    </row>
    <row r="27" spans="1:23" s="17" customFormat="1" ht="49.5" customHeight="1">
      <c r="A27" s="9">
        <v>24</v>
      </c>
      <c r="B27" s="10" t="s">
        <v>464</v>
      </c>
      <c r="C27" s="7" t="s">
        <v>314</v>
      </c>
      <c r="D27" s="11" t="s">
        <v>315</v>
      </c>
      <c r="E27" s="11" t="s">
        <v>316</v>
      </c>
      <c r="F27" s="11">
        <v>47</v>
      </c>
      <c r="G27" s="12" t="s">
        <v>255</v>
      </c>
      <c r="H27" s="12" t="s">
        <v>317</v>
      </c>
      <c r="I27" s="12" t="s">
        <v>255</v>
      </c>
      <c r="J27" s="12" t="s">
        <v>317</v>
      </c>
      <c r="K27" s="38">
        <v>1501199.6</v>
      </c>
      <c r="L27" s="38">
        <v>1501199.6</v>
      </c>
      <c r="M27" s="38">
        <v>1050839.72</v>
      </c>
      <c r="N27" s="38">
        <v>0</v>
      </c>
      <c r="O27" s="38">
        <v>1050839.72</v>
      </c>
      <c r="P27" s="14">
        <v>0.7</v>
      </c>
      <c r="Q27" s="15">
        <v>64</v>
      </c>
      <c r="R27" s="15">
        <v>38</v>
      </c>
      <c r="S27" s="15">
        <v>35</v>
      </c>
      <c r="T27" s="15">
        <v>28</v>
      </c>
      <c r="U27" s="15">
        <v>99</v>
      </c>
      <c r="V27" s="15">
        <v>66</v>
      </c>
      <c r="W27" s="16">
        <v>0.66666666666666663</v>
      </c>
    </row>
    <row r="28" spans="1:23" s="17" customFormat="1" ht="48.75" customHeight="1">
      <c r="A28" s="8">
        <v>25</v>
      </c>
      <c r="B28" s="10" t="s">
        <v>467</v>
      </c>
      <c r="C28" s="7" t="s">
        <v>241</v>
      </c>
      <c r="D28" s="11" t="s">
        <v>242</v>
      </c>
      <c r="E28" s="11" t="s">
        <v>243</v>
      </c>
      <c r="F28" s="11">
        <v>47</v>
      </c>
      <c r="G28" s="12" t="s">
        <v>233</v>
      </c>
      <c r="H28" s="12" t="s">
        <v>244</v>
      </c>
      <c r="I28" s="12" t="s">
        <v>233</v>
      </c>
      <c r="J28" s="12" t="s">
        <v>244</v>
      </c>
      <c r="K28" s="38">
        <v>1430988.96</v>
      </c>
      <c r="L28" s="38">
        <v>1349413.16</v>
      </c>
      <c r="M28" s="38">
        <v>944589.21</v>
      </c>
      <c r="N28" s="38">
        <v>0</v>
      </c>
      <c r="O28" s="38">
        <v>944589.21</v>
      </c>
      <c r="P28" s="14">
        <v>0.69999999851787431</v>
      </c>
      <c r="Q28" s="15">
        <v>64</v>
      </c>
      <c r="R28" s="15">
        <v>38</v>
      </c>
      <c r="S28" s="15">
        <v>35</v>
      </c>
      <c r="T28" s="15">
        <v>27.5</v>
      </c>
      <c r="U28" s="15">
        <v>99</v>
      </c>
      <c r="V28" s="15">
        <v>65.5</v>
      </c>
      <c r="W28" s="16">
        <v>0.66161616161616166</v>
      </c>
    </row>
    <row r="29" spans="1:23" s="17" customFormat="1" ht="69.75" customHeight="1">
      <c r="A29" s="9">
        <v>26</v>
      </c>
      <c r="B29" s="10" t="s">
        <v>541</v>
      </c>
      <c r="C29" s="7" t="s">
        <v>542</v>
      </c>
      <c r="D29" s="11" t="s">
        <v>543</v>
      </c>
      <c r="E29" s="11" t="s">
        <v>544</v>
      </c>
      <c r="F29" s="11">
        <v>47</v>
      </c>
      <c r="G29" s="12" t="s">
        <v>58</v>
      </c>
      <c r="H29" s="12" t="s">
        <v>545</v>
      </c>
      <c r="I29" s="12" t="s">
        <v>546</v>
      </c>
      <c r="J29" s="12" t="s">
        <v>547</v>
      </c>
      <c r="K29" s="38">
        <v>1905710.99</v>
      </c>
      <c r="L29" s="38">
        <v>1562058.19</v>
      </c>
      <c r="M29" s="38">
        <v>1093440.74</v>
      </c>
      <c r="N29" s="38">
        <v>0</v>
      </c>
      <c r="O29" s="38">
        <v>1093440.74</v>
      </c>
      <c r="P29" s="14">
        <v>0.70000000448126709</v>
      </c>
      <c r="Q29" s="15">
        <v>64</v>
      </c>
      <c r="R29" s="15">
        <v>37</v>
      </c>
      <c r="S29" s="15">
        <v>35</v>
      </c>
      <c r="T29" s="15">
        <v>28</v>
      </c>
      <c r="U29" s="15">
        <v>99</v>
      </c>
      <c r="V29" s="15">
        <v>65</v>
      </c>
      <c r="W29" s="16">
        <v>0.65656565656565657</v>
      </c>
    </row>
    <row r="30" spans="1:23" s="17" customFormat="1" ht="60" customHeight="1">
      <c r="A30" s="9">
        <v>27</v>
      </c>
      <c r="B30" s="10" t="s">
        <v>469</v>
      </c>
      <c r="C30" s="7" t="s">
        <v>134</v>
      </c>
      <c r="D30" s="11" t="s">
        <v>135</v>
      </c>
      <c r="E30" s="11" t="s">
        <v>136</v>
      </c>
      <c r="F30" s="11">
        <v>43</v>
      </c>
      <c r="G30" s="12" t="s">
        <v>22</v>
      </c>
      <c r="H30" s="12" t="s">
        <v>23</v>
      </c>
      <c r="I30" s="12" t="s">
        <v>22</v>
      </c>
      <c r="J30" s="12" t="s">
        <v>23</v>
      </c>
      <c r="K30" s="38">
        <v>540795.61</v>
      </c>
      <c r="L30" s="38">
        <v>540795.61</v>
      </c>
      <c r="M30" s="38">
        <v>378556.91</v>
      </c>
      <c r="N30" s="38">
        <v>0</v>
      </c>
      <c r="O30" s="38">
        <v>378556.91</v>
      </c>
      <c r="P30" s="14">
        <v>0.6999999685648336</v>
      </c>
      <c r="Q30" s="15">
        <v>64</v>
      </c>
      <c r="R30" s="15">
        <v>45</v>
      </c>
      <c r="S30" s="15">
        <v>35</v>
      </c>
      <c r="T30" s="15">
        <v>20</v>
      </c>
      <c r="U30" s="15">
        <v>99</v>
      </c>
      <c r="V30" s="15">
        <v>65</v>
      </c>
      <c r="W30" s="16">
        <v>0.65656565656565657</v>
      </c>
    </row>
    <row r="31" spans="1:23" s="17" customFormat="1" ht="57" customHeight="1">
      <c r="A31" s="8">
        <v>28</v>
      </c>
      <c r="B31" s="10" t="s">
        <v>470</v>
      </c>
      <c r="C31" s="7" t="s">
        <v>141</v>
      </c>
      <c r="D31" s="11" t="s">
        <v>142</v>
      </c>
      <c r="E31" s="11" t="s">
        <v>143</v>
      </c>
      <c r="F31" s="11">
        <v>47</v>
      </c>
      <c r="G31" s="12" t="s">
        <v>144</v>
      </c>
      <c r="H31" s="12" t="s">
        <v>145</v>
      </c>
      <c r="I31" s="12" t="s">
        <v>144</v>
      </c>
      <c r="J31" s="12" t="s">
        <v>146</v>
      </c>
      <c r="K31" s="38">
        <v>2803370.27</v>
      </c>
      <c r="L31" s="38">
        <v>1786639.85</v>
      </c>
      <c r="M31" s="38">
        <v>1250647.8999999999</v>
      </c>
      <c r="N31" s="38">
        <v>0</v>
      </c>
      <c r="O31" s="38">
        <v>1250647.8999999999</v>
      </c>
      <c r="P31" s="14">
        <v>0.70000000279854935</v>
      </c>
      <c r="Q31" s="15">
        <v>64</v>
      </c>
      <c r="R31" s="15">
        <v>39</v>
      </c>
      <c r="S31" s="15">
        <v>35</v>
      </c>
      <c r="T31" s="15">
        <v>26</v>
      </c>
      <c r="U31" s="15">
        <v>99</v>
      </c>
      <c r="V31" s="15">
        <v>65</v>
      </c>
      <c r="W31" s="16">
        <v>0.65656565656565657</v>
      </c>
    </row>
    <row r="32" spans="1:23" s="17" customFormat="1" ht="48" customHeight="1">
      <c r="A32" s="9">
        <v>29</v>
      </c>
      <c r="B32" s="10" t="s">
        <v>471</v>
      </c>
      <c r="C32" s="7" t="s">
        <v>63</v>
      </c>
      <c r="D32" s="11" t="s">
        <v>64</v>
      </c>
      <c r="E32" s="11" t="s">
        <v>65</v>
      </c>
      <c r="F32" s="11">
        <v>43</v>
      </c>
      <c r="G32" s="12" t="s">
        <v>66</v>
      </c>
      <c r="H32" s="12" t="s">
        <v>67</v>
      </c>
      <c r="I32" s="12" t="s">
        <v>66</v>
      </c>
      <c r="J32" s="12" t="s">
        <v>67</v>
      </c>
      <c r="K32" s="38">
        <v>861094.29</v>
      </c>
      <c r="L32" s="38">
        <v>816169.45</v>
      </c>
      <c r="M32" s="38">
        <v>571318.62</v>
      </c>
      <c r="N32" s="38">
        <v>0</v>
      </c>
      <c r="O32" s="38">
        <v>571318.62</v>
      </c>
      <c r="P32" s="14">
        <v>0.70000000612617885</v>
      </c>
      <c r="Q32" s="15">
        <v>64</v>
      </c>
      <c r="R32" s="15">
        <v>40.5</v>
      </c>
      <c r="S32" s="15">
        <v>35</v>
      </c>
      <c r="T32" s="15">
        <v>24</v>
      </c>
      <c r="U32" s="15">
        <v>99</v>
      </c>
      <c r="V32" s="15">
        <v>64.5</v>
      </c>
      <c r="W32" s="16">
        <v>0.65151515151515149</v>
      </c>
    </row>
    <row r="33" spans="1:23" s="17" customFormat="1" ht="41.25" customHeight="1">
      <c r="A33" s="9">
        <v>30</v>
      </c>
      <c r="B33" s="10" t="s">
        <v>472</v>
      </c>
      <c r="C33" s="7" t="s">
        <v>367</v>
      </c>
      <c r="D33" s="11" t="s">
        <v>368</v>
      </c>
      <c r="E33" s="11" t="s">
        <v>369</v>
      </c>
      <c r="F33" s="11">
        <v>43</v>
      </c>
      <c r="G33" s="12" t="s">
        <v>80</v>
      </c>
      <c r="H33" s="12" t="s">
        <v>81</v>
      </c>
      <c r="I33" s="12" t="s">
        <v>80</v>
      </c>
      <c r="J33" s="12" t="s">
        <v>81</v>
      </c>
      <c r="K33" s="38">
        <v>1468491.6</v>
      </c>
      <c r="L33" s="38">
        <v>1215795.6000000001</v>
      </c>
      <c r="M33" s="38">
        <v>620055.76</v>
      </c>
      <c r="N33" s="38">
        <v>109421.6</v>
      </c>
      <c r="O33" s="38">
        <v>729477.36</v>
      </c>
      <c r="P33" s="14">
        <v>0.6</v>
      </c>
      <c r="Q33" s="15">
        <v>64</v>
      </c>
      <c r="R33" s="15">
        <v>41.5</v>
      </c>
      <c r="S33" s="15">
        <v>35</v>
      </c>
      <c r="T33" s="15">
        <v>23</v>
      </c>
      <c r="U33" s="15">
        <v>99</v>
      </c>
      <c r="V33" s="15">
        <v>64.5</v>
      </c>
      <c r="W33" s="16">
        <v>0.65151515151515149</v>
      </c>
    </row>
    <row r="34" spans="1:23" s="17" customFormat="1" ht="44.25" customHeight="1">
      <c r="A34" s="8">
        <v>31</v>
      </c>
      <c r="B34" s="10" t="s">
        <v>517</v>
      </c>
      <c r="C34" s="7" t="s">
        <v>518</v>
      </c>
      <c r="D34" s="11" t="s">
        <v>519</v>
      </c>
      <c r="E34" s="11" t="s">
        <v>520</v>
      </c>
      <c r="F34" s="11">
        <v>47</v>
      </c>
      <c r="G34" s="12" t="s">
        <v>22</v>
      </c>
      <c r="H34" s="12" t="s">
        <v>23</v>
      </c>
      <c r="I34" s="12" t="s">
        <v>22</v>
      </c>
      <c r="J34" s="12" t="s">
        <v>23</v>
      </c>
      <c r="K34" s="38">
        <v>2921544.72</v>
      </c>
      <c r="L34" s="38">
        <v>2921544.72</v>
      </c>
      <c r="M34" s="38">
        <v>2045081.3</v>
      </c>
      <c r="N34" s="38">
        <v>0</v>
      </c>
      <c r="O34" s="38">
        <v>2045081.3</v>
      </c>
      <c r="P34" s="14">
        <v>0.69999999863086126</v>
      </c>
      <c r="Q34" s="15">
        <v>64</v>
      </c>
      <c r="R34" s="15">
        <v>41</v>
      </c>
      <c r="S34" s="15">
        <v>35</v>
      </c>
      <c r="T34" s="15">
        <v>23</v>
      </c>
      <c r="U34" s="15">
        <v>99</v>
      </c>
      <c r="V34" s="15">
        <v>64</v>
      </c>
      <c r="W34" s="16">
        <v>0.64649999999999996</v>
      </c>
    </row>
    <row r="35" spans="1:23" s="17" customFormat="1" ht="52.5" customHeight="1">
      <c r="A35" s="9">
        <v>32</v>
      </c>
      <c r="B35" s="10" t="s">
        <v>473</v>
      </c>
      <c r="C35" s="7" t="s">
        <v>59</v>
      </c>
      <c r="D35" s="11" t="s">
        <v>60</v>
      </c>
      <c r="E35" s="11" t="s">
        <v>61</v>
      </c>
      <c r="F35" s="11">
        <v>47</v>
      </c>
      <c r="G35" s="12" t="s">
        <v>54</v>
      </c>
      <c r="H35" s="12" t="s">
        <v>62</v>
      </c>
      <c r="I35" s="12" t="s">
        <v>54</v>
      </c>
      <c r="J35" s="12" t="s">
        <v>62</v>
      </c>
      <c r="K35" s="38">
        <v>981480.88</v>
      </c>
      <c r="L35" s="38">
        <v>733819.28</v>
      </c>
      <c r="M35" s="38">
        <v>513673.5</v>
      </c>
      <c r="N35" s="38">
        <v>0</v>
      </c>
      <c r="O35" s="38">
        <v>513673.5</v>
      </c>
      <c r="P35" s="14">
        <v>0.70000000545093333</v>
      </c>
      <c r="Q35" s="15">
        <v>64</v>
      </c>
      <c r="R35" s="15">
        <v>42</v>
      </c>
      <c r="S35" s="15">
        <v>35</v>
      </c>
      <c r="T35" s="15">
        <v>22</v>
      </c>
      <c r="U35" s="15">
        <v>99</v>
      </c>
      <c r="V35" s="15">
        <v>64</v>
      </c>
      <c r="W35" s="16">
        <v>0.64646464646464652</v>
      </c>
    </row>
    <row r="36" spans="1:23" s="17" customFormat="1" ht="48.75" customHeight="1">
      <c r="A36" s="9">
        <v>33</v>
      </c>
      <c r="B36" s="10" t="s">
        <v>476</v>
      </c>
      <c r="C36" s="7" t="s">
        <v>282</v>
      </c>
      <c r="D36" s="11" t="s">
        <v>283</v>
      </c>
      <c r="E36" s="11" t="s">
        <v>284</v>
      </c>
      <c r="F36" s="11">
        <v>47</v>
      </c>
      <c r="G36" s="12" t="s">
        <v>209</v>
      </c>
      <c r="H36" s="12" t="s">
        <v>285</v>
      </c>
      <c r="I36" s="12" t="s">
        <v>22</v>
      </c>
      <c r="J36" s="12" t="s">
        <v>23</v>
      </c>
      <c r="K36" s="38">
        <v>797191.24</v>
      </c>
      <c r="L36" s="38">
        <v>733976.76</v>
      </c>
      <c r="M36" s="38">
        <v>513783.74</v>
      </c>
      <c r="N36" s="38">
        <v>0</v>
      </c>
      <c r="O36" s="38">
        <v>513783.74</v>
      </c>
      <c r="P36" s="14">
        <v>0.70000001089952768</v>
      </c>
      <c r="Q36" s="15">
        <v>64</v>
      </c>
      <c r="R36" s="15">
        <v>41.5</v>
      </c>
      <c r="S36" s="15">
        <v>35</v>
      </c>
      <c r="T36" s="15">
        <v>22</v>
      </c>
      <c r="U36" s="15">
        <v>99</v>
      </c>
      <c r="V36" s="15">
        <v>63.5</v>
      </c>
      <c r="W36" s="16">
        <v>0.64141414141414144</v>
      </c>
    </row>
    <row r="37" spans="1:23" s="17" customFormat="1" ht="39" customHeight="1">
      <c r="A37" s="8">
        <v>34</v>
      </c>
      <c r="B37" s="10" t="s">
        <v>477</v>
      </c>
      <c r="C37" s="7" t="s">
        <v>358</v>
      </c>
      <c r="D37" s="11" t="s">
        <v>359</v>
      </c>
      <c r="E37" s="11" t="s">
        <v>360</v>
      </c>
      <c r="F37" s="11">
        <v>47</v>
      </c>
      <c r="G37" s="12" t="s">
        <v>300</v>
      </c>
      <c r="H37" s="12" t="s">
        <v>361</v>
      </c>
      <c r="I37" s="12" t="s">
        <v>300</v>
      </c>
      <c r="J37" s="12" t="s">
        <v>362</v>
      </c>
      <c r="K37" s="38">
        <v>1213084.5</v>
      </c>
      <c r="L37" s="38">
        <v>1009249.36</v>
      </c>
      <c r="M37" s="38">
        <v>706474.55</v>
      </c>
      <c r="N37" s="38">
        <v>0</v>
      </c>
      <c r="O37" s="38">
        <v>706474.55</v>
      </c>
      <c r="P37" s="14">
        <v>0.69999999801832924</v>
      </c>
      <c r="Q37" s="15">
        <v>64</v>
      </c>
      <c r="R37" s="15">
        <v>40</v>
      </c>
      <c r="S37" s="15">
        <v>35</v>
      </c>
      <c r="T37" s="15">
        <v>23.5</v>
      </c>
      <c r="U37" s="15">
        <v>99</v>
      </c>
      <c r="V37" s="15">
        <v>63.5</v>
      </c>
      <c r="W37" s="16">
        <v>0.64141414141414144</v>
      </c>
    </row>
    <row r="38" spans="1:23" s="17" customFormat="1" ht="42" customHeight="1">
      <c r="A38" s="9">
        <v>35</v>
      </c>
      <c r="B38" s="10" t="s">
        <v>478</v>
      </c>
      <c r="C38" s="7" t="s">
        <v>210</v>
      </c>
      <c r="D38" s="11" t="s">
        <v>211</v>
      </c>
      <c r="E38" s="11" t="s">
        <v>212</v>
      </c>
      <c r="F38" s="11">
        <v>43</v>
      </c>
      <c r="G38" s="12" t="s">
        <v>22</v>
      </c>
      <c r="H38" s="12" t="s">
        <v>23</v>
      </c>
      <c r="I38" s="12" t="s">
        <v>22</v>
      </c>
      <c r="J38" s="12" t="s">
        <v>23</v>
      </c>
      <c r="K38" s="38">
        <v>9999198</v>
      </c>
      <c r="L38" s="38">
        <v>9999198</v>
      </c>
      <c r="M38" s="38">
        <v>4999599</v>
      </c>
      <c r="N38" s="38">
        <v>0</v>
      </c>
      <c r="O38" s="38">
        <v>4999599</v>
      </c>
      <c r="P38" s="14">
        <v>0.5</v>
      </c>
      <c r="Q38" s="15">
        <v>64</v>
      </c>
      <c r="R38" s="15">
        <v>38</v>
      </c>
      <c r="S38" s="15">
        <v>35</v>
      </c>
      <c r="T38" s="15">
        <v>25</v>
      </c>
      <c r="U38" s="15">
        <v>99</v>
      </c>
      <c r="V38" s="15">
        <v>63</v>
      </c>
      <c r="W38" s="16">
        <v>0.63636363636363635</v>
      </c>
    </row>
    <row r="39" spans="1:23" s="17" customFormat="1" ht="52.5" customHeight="1">
      <c r="A39" s="9">
        <v>36</v>
      </c>
      <c r="B39" s="10" t="s">
        <v>479</v>
      </c>
      <c r="C39" s="7" t="s">
        <v>252</v>
      </c>
      <c r="D39" s="11" t="s">
        <v>253</v>
      </c>
      <c r="E39" s="11" t="s">
        <v>254</v>
      </c>
      <c r="F39" s="11">
        <v>47</v>
      </c>
      <c r="G39" s="12" t="s">
        <v>255</v>
      </c>
      <c r="H39" s="12" t="s">
        <v>256</v>
      </c>
      <c r="I39" s="12" t="s">
        <v>255</v>
      </c>
      <c r="J39" s="12" t="s">
        <v>256</v>
      </c>
      <c r="K39" s="38">
        <v>708040.91</v>
      </c>
      <c r="L39" s="38">
        <v>708040.91</v>
      </c>
      <c r="M39" s="38">
        <v>495628.64</v>
      </c>
      <c r="N39" s="38">
        <v>0</v>
      </c>
      <c r="O39" s="38">
        <v>495628.63</v>
      </c>
      <c r="P39" s="14">
        <v>0.69999999011356562</v>
      </c>
      <c r="Q39" s="15">
        <v>64</v>
      </c>
      <c r="R39" s="15">
        <v>52</v>
      </c>
      <c r="S39" s="15">
        <v>35</v>
      </c>
      <c r="T39" s="15">
        <v>11</v>
      </c>
      <c r="U39" s="15">
        <v>99</v>
      </c>
      <c r="V39" s="15">
        <v>63</v>
      </c>
      <c r="W39" s="16">
        <v>0.63636363636363635</v>
      </c>
    </row>
    <row r="40" spans="1:23" s="17" customFormat="1" ht="54" customHeight="1">
      <c r="A40" s="8">
        <v>37</v>
      </c>
      <c r="B40" s="10" t="s">
        <v>483</v>
      </c>
      <c r="C40" s="7" t="s">
        <v>333</v>
      </c>
      <c r="D40" s="11" t="s">
        <v>334</v>
      </c>
      <c r="E40" s="11" t="s">
        <v>335</v>
      </c>
      <c r="F40" s="11">
        <v>47</v>
      </c>
      <c r="G40" s="12" t="s">
        <v>22</v>
      </c>
      <c r="H40" s="12" t="s">
        <v>23</v>
      </c>
      <c r="I40" s="12" t="s">
        <v>22</v>
      </c>
      <c r="J40" s="12" t="s">
        <v>23</v>
      </c>
      <c r="K40" s="38">
        <v>6818020.9400000004</v>
      </c>
      <c r="L40" s="38">
        <v>4349562.05</v>
      </c>
      <c r="M40" s="38">
        <v>3044693.44</v>
      </c>
      <c r="N40" s="38">
        <v>0</v>
      </c>
      <c r="O40" s="38">
        <v>3044693.44</v>
      </c>
      <c r="P40" s="14">
        <v>0.70000000114954108</v>
      </c>
      <c r="Q40" s="15">
        <v>64</v>
      </c>
      <c r="R40" s="15">
        <v>42</v>
      </c>
      <c r="S40" s="15">
        <v>35</v>
      </c>
      <c r="T40" s="15">
        <v>21</v>
      </c>
      <c r="U40" s="15">
        <v>99</v>
      </c>
      <c r="V40" s="15">
        <v>63</v>
      </c>
      <c r="W40" s="18">
        <v>0.63636363636363635</v>
      </c>
    </row>
    <row r="41" spans="1:23" s="17" customFormat="1" ht="36" customHeight="1">
      <c r="A41" s="9">
        <v>38</v>
      </c>
      <c r="B41" s="10" t="s">
        <v>480</v>
      </c>
      <c r="C41" s="7" t="s">
        <v>51</v>
      </c>
      <c r="D41" s="11" t="s">
        <v>52</v>
      </c>
      <c r="E41" s="11" t="s">
        <v>53</v>
      </c>
      <c r="F41" s="11">
        <v>47</v>
      </c>
      <c r="G41" s="12" t="s">
        <v>54</v>
      </c>
      <c r="H41" s="12" t="s">
        <v>55</v>
      </c>
      <c r="I41" s="12" t="s">
        <v>54</v>
      </c>
      <c r="J41" s="12" t="s">
        <v>55</v>
      </c>
      <c r="K41" s="38">
        <v>1284141.72</v>
      </c>
      <c r="L41" s="38">
        <v>1238004.92</v>
      </c>
      <c r="M41" s="38">
        <v>866603.44</v>
      </c>
      <c r="N41" s="38">
        <v>0</v>
      </c>
      <c r="O41" s="38">
        <v>866603.45</v>
      </c>
      <c r="P41" s="14">
        <v>0.70000000484650737</v>
      </c>
      <c r="Q41" s="15">
        <v>64</v>
      </c>
      <c r="R41" s="15">
        <v>46</v>
      </c>
      <c r="S41" s="15">
        <v>35</v>
      </c>
      <c r="T41" s="15">
        <v>16.5</v>
      </c>
      <c r="U41" s="15">
        <v>99</v>
      </c>
      <c r="V41" s="15">
        <v>62.5</v>
      </c>
      <c r="W41" s="16">
        <v>0.63131313131313127</v>
      </c>
    </row>
    <row r="42" spans="1:23" s="17" customFormat="1" ht="38.25" customHeight="1">
      <c r="A42" s="9">
        <v>39</v>
      </c>
      <c r="B42" s="10" t="s">
        <v>481</v>
      </c>
      <c r="C42" s="7" t="s">
        <v>72</v>
      </c>
      <c r="D42" s="11" t="s">
        <v>73</v>
      </c>
      <c r="E42" s="11" t="s">
        <v>74</v>
      </c>
      <c r="F42" s="11">
        <v>43</v>
      </c>
      <c r="G42" s="12" t="s">
        <v>75</v>
      </c>
      <c r="H42" s="12" t="s">
        <v>76</v>
      </c>
      <c r="I42" s="12" t="s">
        <v>75</v>
      </c>
      <c r="J42" s="12" t="s">
        <v>76</v>
      </c>
      <c r="K42" s="38">
        <v>987679.78</v>
      </c>
      <c r="L42" s="38">
        <v>153256.34</v>
      </c>
      <c r="M42" s="38">
        <v>107279.44</v>
      </c>
      <c r="N42" s="38">
        <v>0</v>
      </c>
      <c r="O42" s="38">
        <v>107279.44</v>
      </c>
      <c r="P42" s="14">
        <v>0.70000001305003112</v>
      </c>
      <c r="Q42" s="15">
        <v>64</v>
      </c>
      <c r="R42" s="15">
        <v>36</v>
      </c>
      <c r="S42" s="15">
        <v>35</v>
      </c>
      <c r="T42" s="15">
        <v>26.5</v>
      </c>
      <c r="U42" s="15">
        <v>99</v>
      </c>
      <c r="V42" s="15">
        <v>62.5</v>
      </c>
      <c r="W42" s="16">
        <v>0.63131313131313127</v>
      </c>
    </row>
    <row r="43" spans="1:23" s="17" customFormat="1" ht="57" customHeight="1">
      <c r="A43" s="8">
        <v>40</v>
      </c>
      <c r="B43" s="10" t="s">
        <v>482</v>
      </c>
      <c r="C43" s="7" t="s">
        <v>181</v>
      </c>
      <c r="D43" s="11" t="s">
        <v>182</v>
      </c>
      <c r="E43" s="11" t="s">
        <v>183</v>
      </c>
      <c r="F43" s="11">
        <v>47</v>
      </c>
      <c r="G43" s="12" t="s">
        <v>75</v>
      </c>
      <c r="H43" s="12" t="s">
        <v>184</v>
      </c>
      <c r="I43" s="12" t="s">
        <v>75</v>
      </c>
      <c r="J43" s="12" t="s">
        <v>185</v>
      </c>
      <c r="K43" s="38">
        <v>3747670.65</v>
      </c>
      <c r="L43" s="38">
        <v>2992638.88</v>
      </c>
      <c r="M43" s="38">
        <v>2094847.22</v>
      </c>
      <c r="N43" s="38">
        <v>0</v>
      </c>
      <c r="O43" s="38">
        <v>2094847.22</v>
      </c>
      <c r="P43" s="14">
        <v>0.700000001336613</v>
      </c>
      <c r="Q43" s="15">
        <v>64</v>
      </c>
      <c r="R43" s="15">
        <v>36</v>
      </c>
      <c r="S43" s="15">
        <v>35</v>
      </c>
      <c r="T43" s="15">
        <v>26.5</v>
      </c>
      <c r="U43" s="15">
        <v>99</v>
      </c>
      <c r="V43" s="15">
        <v>62.5</v>
      </c>
      <c r="W43" s="16">
        <v>0.63131313131313127</v>
      </c>
    </row>
    <row r="44" spans="1:23" s="17" customFormat="1" ht="62.25" customHeight="1">
      <c r="A44" s="9">
        <v>41</v>
      </c>
      <c r="B44" s="10" t="s">
        <v>490</v>
      </c>
      <c r="C44" s="7" t="s">
        <v>160</v>
      </c>
      <c r="D44" s="11" t="s">
        <v>161</v>
      </c>
      <c r="E44" s="11" t="s">
        <v>162</v>
      </c>
      <c r="F44" s="11">
        <v>43</v>
      </c>
      <c r="G44" s="12" t="s">
        <v>22</v>
      </c>
      <c r="H44" s="12" t="s">
        <v>23</v>
      </c>
      <c r="I44" s="12" t="s">
        <v>22</v>
      </c>
      <c r="J44" s="12" t="s">
        <v>23</v>
      </c>
      <c r="K44" s="38">
        <v>775837.77</v>
      </c>
      <c r="L44" s="38">
        <v>775837.77</v>
      </c>
      <c r="M44" s="38">
        <v>543086.43999999994</v>
      </c>
      <c r="N44" s="38">
        <v>0</v>
      </c>
      <c r="O44" s="38">
        <v>543086.43999999994</v>
      </c>
      <c r="P44" s="14">
        <v>0.70000000128892914</v>
      </c>
      <c r="Q44" s="15">
        <v>64</v>
      </c>
      <c r="R44" s="15">
        <v>42</v>
      </c>
      <c r="S44" s="15">
        <v>35</v>
      </c>
      <c r="T44" s="15">
        <v>20.5</v>
      </c>
      <c r="U44" s="15">
        <v>99</v>
      </c>
      <c r="V44" s="15">
        <v>62.5</v>
      </c>
      <c r="W44" s="18">
        <v>0.63131313131313127</v>
      </c>
    </row>
    <row r="45" spans="1:23" s="17" customFormat="1" ht="66" customHeight="1">
      <c r="A45" s="9">
        <v>42</v>
      </c>
      <c r="B45" s="10" t="s">
        <v>502</v>
      </c>
      <c r="C45" s="7" t="s">
        <v>503</v>
      </c>
      <c r="D45" s="11" t="s">
        <v>504</v>
      </c>
      <c r="E45" s="11" t="s">
        <v>505</v>
      </c>
      <c r="F45" s="11">
        <v>43</v>
      </c>
      <c r="G45" s="12" t="s">
        <v>109</v>
      </c>
      <c r="H45" s="12" t="s">
        <v>506</v>
      </c>
      <c r="I45" s="12" t="s">
        <v>109</v>
      </c>
      <c r="J45" s="12" t="s">
        <v>110</v>
      </c>
      <c r="K45" s="38">
        <v>4999999.08</v>
      </c>
      <c r="L45" s="38">
        <v>4999999.08</v>
      </c>
      <c r="M45" s="38">
        <v>3499999.36</v>
      </c>
      <c r="N45" s="38">
        <v>0</v>
      </c>
      <c r="O45" s="38">
        <v>3499999.36</v>
      </c>
      <c r="P45" s="14">
        <v>0.70000000080000013</v>
      </c>
      <c r="Q45" s="15">
        <v>64</v>
      </c>
      <c r="R45" s="15">
        <v>38</v>
      </c>
      <c r="S45" s="15">
        <v>35</v>
      </c>
      <c r="T45" s="15">
        <v>24.5</v>
      </c>
      <c r="U45" s="15">
        <v>99</v>
      </c>
      <c r="V45" s="15">
        <v>62.5</v>
      </c>
      <c r="W45" s="18">
        <v>0.63131313131313127</v>
      </c>
    </row>
    <row r="46" spans="1:23" s="17" customFormat="1" ht="57.75" customHeight="1">
      <c r="A46" s="8">
        <v>43</v>
      </c>
      <c r="B46" s="10" t="s">
        <v>468</v>
      </c>
      <c r="C46" s="7" t="s">
        <v>370</v>
      </c>
      <c r="D46" s="11" t="s">
        <v>371</v>
      </c>
      <c r="E46" s="11" t="s">
        <v>372</v>
      </c>
      <c r="F46" s="11">
        <v>47</v>
      </c>
      <c r="G46" s="12" t="s">
        <v>17</v>
      </c>
      <c r="H46" s="12" t="s">
        <v>18</v>
      </c>
      <c r="I46" s="12" t="s">
        <v>17</v>
      </c>
      <c r="J46" s="12" t="s">
        <v>18</v>
      </c>
      <c r="K46" s="38">
        <v>2422375.52</v>
      </c>
      <c r="L46" s="38">
        <v>2079027.4</v>
      </c>
      <c r="M46" s="38">
        <v>1455319.18</v>
      </c>
      <c r="N46" s="38">
        <v>0</v>
      </c>
      <c r="O46" s="38">
        <v>1455319.18</v>
      </c>
      <c r="P46" s="14">
        <v>0.7</v>
      </c>
      <c r="Q46" s="15">
        <v>64</v>
      </c>
      <c r="R46" s="15">
        <v>38</v>
      </c>
      <c r="S46" s="15">
        <v>35</v>
      </c>
      <c r="T46" s="15">
        <v>24</v>
      </c>
      <c r="U46" s="15">
        <v>99</v>
      </c>
      <c r="V46" s="15">
        <v>62</v>
      </c>
      <c r="W46" s="18">
        <v>0.6262626262626263</v>
      </c>
    </row>
    <row r="47" spans="1:23" s="17" customFormat="1" ht="40.5" customHeight="1">
      <c r="A47" s="9">
        <v>44</v>
      </c>
      <c r="B47" s="10" t="s">
        <v>484</v>
      </c>
      <c r="C47" s="7" t="s">
        <v>25</v>
      </c>
      <c r="D47" s="11" t="s">
        <v>26</v>
      </c>
      <c r="E47" s="11" t="s">
        <v>27</v>
      </c>
      <c r="F47" s="11">
        <v>47</v>
      </c>
      <c r="G47" s="12" t="s">
        <v>22</v>
      </c>
      <c r="H47" s="12" t="s">
        <v>23</v>
      </c>
      <c r="I47" s="12" t="s">
        <v>22</v>
      </c>
      <c r="J47" s="12" t="s">
        <v>23</v>
      </c>
      <c r="K47" s="38">
        <v>9999999.9800000004</v>
      </c>
      <c r="L47" s="38">
        <v>9999999.9800000004</v>
      </c>
      <c r="M47" s="38">
        <v>4999999.99</v>
      </c>
      <c r="N47" s="38">
        <v>0</v>
      </c>
      <c r="O47" s="38">
        <v>4999999.99</v>
      </c>
      <c r="P47" s="14">
        <v>0.5</v>
      </c>
      <c r="Q47" s="15">
        <v>64</v>
      </c>
      <c r="R47" s="15">
        <v>37.5</v>
      </c>
      <c r="S47" s="15">
        <v>35</v>
      </c>
      <c r="T47" s="15">
        <v>24.5</v>
      </c>
      <c r="U47" s="15">
        <v>99</v>
      </c>
      <c r="V47" s="15">
        <v>62</v>
      </c>
      <c r="W47" s="16">
        <v>0.6262626262626263</v>
      </c>
    </row>
    <row r="48" spans="1:23" s="17" customFormat="1" ht="42" customHeight="1">
      <c r="A48" s="9">
        <v>45</v>
      </c>
      <c r="B48" s="10" t="s">
        <v>485</v>
      </c>
      <c r="C48" s="7" t="s">
        <v>68</v>
      </c>
      <c r="D48" s="11" t="s">
        <v>69</v>
      </c>
      <c r="E48" s="11" t="s">
        <v>70</v>
      </c>
      <c r="F48" s="11">
        <v>43</v>
      </c>
      <c r="G48" s="12" t="s">
        <v>11</v>
      </c>
      <c r="H48" s="12" t="s">
        <v>71</v>
      </c>
      <c r="I48" s="12" t="s">
        <v>11</v>
      </c>
      <c r="J48" s="12" t="s">
        <v>71</v>
      </c>
      <c r="K48" s="38">
        <v>1032917.61</v>
      </c>
      <c r="L48" s="38">
        <v>1009628.51</v>
      </c>
      <c r="M48" s="38">
        <v>706739.96</v>
      </c>
      <c r="N48" s="38">
        <v>0</v>
      </c>
      <c r="O48" s="38">
        <v>706739.96</v>
      </c>
      <c r="P48" s="14">
        <v>0.70000000297138987</v>
      </c>
      <c r="Q48" s="15">
        <v>64</v>
      </c>
      <c r="R48" s="15">
        <v>38</v>
      </c>
      <c r="S48" s="15">
        <v>35</v>
      </c>
      <c r="T48" s="15">
        <v>24</v>
      </c>
      <c r="U48" s="15">
        <v>99</v>
      </c>
      <c r="V48" s="15">
        <v>62</v>
      </c>
      <c r="W48" s="16">
        <v>0.6262626262626263</v>
      </c>
    </row>
    <row r="49" spans="1:23" s="17" customFormat="1" ht="60" customHeight="1">
      <c r="A49" s="8">
        <v>46</v>
      </c>
      <c r="B49" s="10" t="s">
        <v>486</v>
      </c>
      <c r="C49" s="7" t="s">
        <v>122</v>
      </c>
      <c r="D49" s="11" t="s">
        <v>123</v>
      </c>
      <c r="E49" s="11" t="s">
        <v>124</v>
      </c>
      <c r="F49" s="11">
        <v>47</v>
      </c>
      <c r="G49" s="12" t="s">
        <v>9</v>
      </c>
      <c r="H49" s="12" t="s">
        <v>125</v>
      </c>
      <c r="I49" s="12" t="s">
        <v>9</v>
      </c>
      <c r="J49" s="12" t="s">
        <v>126</v>
      </c>
      <c r="K49" s="38">
        <v>1881700</v>
      </c>
      <c r="L49" s="38">
        <v>1881700</v>
      </c>
      <c r="M49" s="38">
        <v>1317190</v>
      </c>
      <c r="N49" s="38">
        <v>0</v>
      </c>
      <c r="O49" s="38">
        <v>1317190</v>
      </c>
      <c r="P49" s="14">
        <v>0.7</v>
      </c>
      <c r="Q49" s="15">
        <v>64</v>
      </c>
      <c r="R49" s="15">
        <v>41</v>
      </c>
      <c r="S49" s="15">
        <v>35</v>
      </c>
      <c r="T49" s="15">
        <v>21</v>
      </c>
      <c r="U49" s="15">
        <v>99</v>
      </c>
      <c r="V49" s="15">
        <v>62</v>
      </c>
      <c r="W49" s="16">
        <v>0.6262626262626263</v>
      </c>
    </row>
    <row r="50" spans="1:23" s="17" customFormat="1" ht="60.75" customHeight="1">
      <c r="A50" s="9">
        <v>47</v>
      </c>
      <c r="B50" s="10" t="s">
        <v>487</v>
      </c>
      <c r="C50" s="7" t="s">
        <v>203</v>
      </c>
      <c r="D50" s="11" t="s">
        <v>204</v>
      </c>
      <c r="E50" s="11" t="s">
        <v>205</v>
      </c>
      <c r="F50" s="11">
        <v>47</v>
      </c>
      <c r="G50" s="12" t="s">
        <v>22</v>
      </c>
      <c r="H50" s="12" t="s">
        <v>23</v>
      </c>
      <c r="I50" s="12" t="s">
        <v>22</v>
      </c>
      <c r="J50" s="12" t="s">
        <v>23</v>
      </c>
      <c r="K50" s="38">
        <v>2764309.99</v>
      </c>
      <c r="L50" s="38">
        <v>2736758.88</v>
      </c>
      <c r="M50" s="38">
        <v>1915731.22</v>
      </c>
      <c r="N50" s="38">
        <v>0</v>
      </c>
      <c r="O50" s="38">
        <v>1915731.22</v>
      </c>
      <c r="P50" s="14">
        <v>0.70000000146158292</v>
      </c>
      <c r="Q50" s="15">
        <v>64</v>
      </c>
      <c r="R50" s="15">
        <v>40</v>
      </c>
      <c r="S50" s="15">
        <v>35</v>
      </c>
      <c r="T50" s="15">
        <v>22</v>
      </c>
      <c r="U50" s="15">
        <v>99</v>
      </c>
      <c r="V50" s="15">
        <v>62</v>
      </c>
      <c r="W50" s="16">
        <v>0.6262626262626263</v>
      </c>
    </row>
    <row r="51" spans="1:23" s="17" customFormat="1" ht="44.25" customHeight="1">
      <c r="A51" s="9">
        <v>48</v>
      </c>
      <c r="B51" s="10" t="s">
        <v>488</v>
      </c>
      <c r="C51" s="7" t="s">
        <v>384</v>
      </c>
      <c r="D51" s="11" t="s">
        <v>385</v>
      </c>
      <c r="E51" s="11" t="s">
        <v>386</v>
      </c>
      <c r="F51" s="11">
        <v>47</v>
      </c>
      <c r="G51" s="12" t="s">
        <v>22</v>
      </c>
      <c r="H51" s="12" t="s">
        <v>23</v>
      </c>
      <c r="I51" s="12" t="s">
        <v>22</v>
      </c>
      <c r="J51" s="12" t="s">
        <v>23</v>
      </c>
      <c r="K51" s="38">
        <v>7342616</v>
      </c>
      <c r="L51" s="38">
        <v>4865664.17</v>
      </c>
      <c r="M51" s="38">
        <v>3405964.92</v>
      </c>
      <c r="N51" s="38">
        <v>0</v>
      </c>
      <c r="O51" s="38">
        <v>3405964.92</v>
      </c>
      <c r="P51" s="14">
        <v>0.70000000020552178</v>
      </c>
      <c r="Q51" s="15">
        <v>64</v>
      </c>
      <c r="R51" s="15">
        <v>36</v>
      </c>
      <c r="S51" s="15">
        <v>35</v>
      </c>
      <c r="T51" s="15">
        <v>26</v>
      </c>
      <c r="U51" s="15">
        <v>99</v>
      </c>
      <c r="V51" s="15">
        <v>62</v>
      </c>
      <c r="W51" s="16">
        <v>0.6262626262626263</v>
      </c>
    </row>
    <row r="52" spans="1:23" s="17" customFormat="1" ht="40.5" customHeight="1">
      <c r="A52" s="8">
        <v>49</v>
      </c>
      <c r="B52" s="10" t="s">
        <v>507</v>
      </c>
      <c r="C52" s="7" t="s">
        <v>508</v>
      </c>
      <c r="D52" s="11" t="s">
        <v>509</v>
      </c>
      <c r="E52" s="11" t="s">
        <v>510</v>
      </c>
      <c r="F52" s="11">
        <v>43</v>
      </c>
      <c r="G52" s="12" t="s">
        <v>58</v>
      </c>
      <c r="H52" s="12" t="s">
        <v>85</v>
      </c>
      <c r="I52" s="12" t="s">
        <v>58</v>
      </c>
      <c r="J52" s="12" t="s">
        <v>85</v>
      </c>
      <c r="K52" s="38">
        <v>1694556</v>
      </c>
      <c r="L52" s="38">
        <v>1646971</v>
      </c>
      <c r="M52" s="38">
        <v>1152879.7</v>
      </c>
      <c r="N52" s="38">
        <v>0</v>
      </c>
      <c r="O52" s="38">
        <v>1152879.7</v>
      </c>
      <c r="P52" s="14">
        <v>0.7</v>
      </c>
      <c r="Q52" s="15">
        <v>64</v>
      </c>
      <c r="R52" s="15">
        <v>42</v>
      </c>
      <c r="S52" s="15">
        <v>35</v>
      </c>
      <c r="T52" s="15">
        <v>20</v>
      </c>
      <c r="U52" s="15">
        <v>99</v>
      </c>
      <c r="V52" s="15">
        <v>62</v>
      </c>
      <c r="W52" s="18">
        <v>0.6262626262626263</v>
      </c>
    </row>
    <row r="53" spans="1:23" s="17" customFormat="1" ht="60.75" customHeight="1">
      <c r="A53" s="9">
        <v>50</v>
      </c>
      <c r="B53" s="10" t="s">
        <v>489</v>
      </c>
      <c r="C53" s="7" t="s">
        <v>147</v>
      </c>
      <c r="D53" s="11" t="s">
        <v>148</v>
      </c>
      <c r="E53" s="11" t="s">
        <v>149</v>
      </c>
      <c r="F53" s="11">
        <v>47</v>
      </c>
      <c r="G53" s="12" t="s">
        <v>104</v>
      </c>
      <c r="H53" s="12" t="s">
        <v>150</v>
      </c>
      <c r="I53" s="12" t="s">
        <v>104</v>
      </c>
      <c r="J53" s="12" t="s">
        <v>150</v>
      </c>
      <c r="K53" s="38">
        <v>872740.49</v>
      </c>
      <c r="L53" s="38">
        <v>757733.19</v>
      </c>
      <c r="M53" s="38">
        <v>530413.23</v>
      </c>
      <c r="N53" s="38">
        <v>0</v>
      </c>
      <c r="O53" s="38">
        <v>530413.23</v>
      </c>
      <c r="P53" s="14">
        <v>0.69999999604082275</v>
      </c>
      <c r="Q53" s="15">
        <v>64</v>
      </c>
      <c r="R53" s="15">
        <v>40</v>
      </c>
      <c r="S53" s="15">
        <v>35</v>
      </c>
      <c r="T53" s="15">
        <v>21</v>
      </c>
      <c r="U53" s="15">
        <v>99</v>
      </c>
      <c r="V53" s="15">
        <v>61</v>
      </c>
      <c r="W53" s="16">
        <v>0.61616161616161613</v>
      </c>
    </row>
    <row r="54" spans="1:23" s="17" customFormat="1" ht="45" customHeight="1">
      <c r="A54" s="9">
        <v>51</v>
      </c>
      <c r="B54" s="10" t="s">
        <v>491</v>
      </c>
      <c r="C54" s="7" t="s">
        <v>187</v>
      </c>
      <c r="D54" s="11" t="s">
        <v>188</v>
      </c>
      <c r="E54" s="11" t="s">
        <v>189</v>
      </c>
      <c r="F54" s="11">
        <v>47</v>
      </c>
      <c r="G54" s="12" t="s">
        <v>11</v>
      </c>
      <c r="H54" s="12" t="s">
        <v>190</v>
      </c>
      <c r="I54" s="12" t="s">
        <v>11</v>
      </c>
      <c r="J54" s="12" t="s">
        <v>191</v>
      </c>
      <c r="K54" s="38">
        <v>430345.14</v>
      </c>
      <c r="L54" s="38">
        <v>372857.99</v>
      </c>
      <c r="M54" s="38">
        <v>261000.59</v>
      </c>
      <c r="N54" s="38">
        <v>0</v>
      </c>
      <c r="O54" s="38">
        <v>261000.59</v>
      </c>
      <c r="P54" s="14">
        <v>0.69999999195404128</v>
      </c>
      <c r="Q54" s="15">
        <v>64</v>
      </c>
      <c r="R54" s="15">
        <v>38</v>
      </c>
      <c r="S54" s="15">
        <v>35</v>
      </c>
      <c r="T54" s="15">
        <v>23</v>
      </c>
      <c r="U54" s="15">
        <v>99</v>
      </c>
      <c r="V54" s="15">
        <v>61</v>
      </c>
      <c r="W54" s="16">
        <v>0.61616161616161613</v>
      </c>
    </row>
    <row r="55" spans="1:23" s="17" customFormat="1" ht="48" customHeight="1">
      <c r="A55" s="8">
        <v>52</v>
      </c>
      <c r="B55" s="10" t="s">
        <v>492</v>
      </c>
      <c r="C55" s="7" t="s">
        <v>86</v>
      </c>
      <c r="D55" s="11" t="s">
        <v>87</v>
      </c>
      <c r="E55" s="11" t="s">
        <v>88</v>
      </c>
      <c r="F55" s="11">
        <v>47</v>
      </c>
      <c r="G55" s="12" t="s">
        <v>28</v>
      </c>
      <c r="H55" s="12" t="s">
        <v>89</v>
      </c>
      <c r="I55" s="12" t="s">
        <v>28</v>
      </c>
      <c r="J55" s="12" t="s">
        <v>90</v>
      </c>
      <c r="K55" s="38">
        <v>1499642.65</v>
      </c>
      <c r="L55" s="38">
        <v>1390389.83</v>
      </c>
      <c r="M55" s="38">
        <v>973272.88</v>
      </c>
      <c r="N55" s="38">
        <v>0</v>
      </c>
      <c r="O55" s="38">
        <v>973272.88</v>
      </c>
      <c r="P55" s="14">
        <v>0.69999999928077716</v>
      </c>
      <c r="Q55" s="15">
        <v>64</v>
      </c>
      <c r="R55" s="15">
        <v>39</v>
      </c>
      <c r="S55" s="15">
        <v>35</v>
      </c>
      <c r="T55" s="15">
        <v>22</v>
      </c>
      <c r="U55" s="15">
        <v>99</v>
      </c>
      <c r="V55" s="15">
        <v>61</v>
      </c>
      <c r="W55" s="18">
        <v>0.61616161616161613</v>
      </c>
    </row>
    <row r="56" spans="1:23" s="17" customFormat="1" ht="39.75" customHeight="1">
      <c r="A56" s="9">
        <v>53</v>
      </c>
      <c r="B56" s="10" t="s">
        <v>511</v>
      </c>
      <c r="C56" s="7" t="s">
        <v>512</v>
      </c>
      <c r="D56" s="11" t="s">
        <v>513</v>
      </c>
      <c r="E56" s="11" t="s">
        <v>514</v>
      </c>
      <c r="F56" s="11">
        <v>47</v>
      </c>
      <c r="G56" s="12" t="s">
        <v>127</v>
      </c>
      <c r="H56" s="12" t="s">
        <v>515</v>
      </c>
      <c r="I56" s="12" t="s">
        <v>127</v>
      </c>
      <c r="J56" s="12" t="s">
        <v>516</v>
      </c>
      <c r="K56" s="38">
        <v>1000408</v>
      </c>
      <c r="L56" s="38">
        <v>298060.59000000003</v>
      </c>
      <c r="M56" s="38">
        <v>208642.41</v>
      </c>
      <c r="N56" s="38">
        <v>0</v>
      </c>
      <c r="O56" s="38">
        <v>208642.41</v>
      </c>
      <c r="P56" s="14">
        <v>0.69999998993493229</v>
      </c>
      <c r="Q56" s="15">
        <v>64</v>
      </c>
      <c r="R56" s="15">
        <v>44</v>
      </c>
      <c r="S56" s="15">
        <v>35</v>
      </c>
      <c r="T56" s="15">
        <v>17</v>
      </c>
      <c r="U56" s="15">
        <v>99</v>
      </c>
      <c r="V56" s="15">
        <v>61</v>
      </c>
      <c r="W56" s="18">
        <v>0.61616161616161613</v>
      </c>
    </row>
    <row r="57" spans="1:23" s="17" customFormat="1" ht="44.25" customHeight="1">
      <c r="A57" s="9">
        <v>54</v>
      </c>
      <c r="B57" s="10" t="s">
        <v>521</v>
      </c>
      <c r="C57" s="7" t="s">
        <v>522</v>
      </c>
      <c r="D57" s="11" t="s">
        <v>523</v>
      </c>
      <c r="E57" s="11" t="s">
        <v>524</v>
      </c>
      <c r="F57" s="11">
        <v>47</v>
      </c>
      <c r="G57" s="12" t="s">
        <v>38</v>
      </c>
      <c r="H57" s="12" t="s">
        <v>39</v>
      </c>
      <c r="I57" s="12" t="s">
        <v>38</v>
      </c>
      <c r="J57" s="12" t="s">
        <v>39</v>
      </c>
      <c r="K57" s="38">
        <v>2792502.32</v>
      </c>
      <c r="L57" s="38">
        <v>2579411.44</v>
      </c>
      <c r="M57" s="38">
        <v>1805588.01</v>
      </c>
      <c r="N57" s="38">
        <v>0</v>
      </c>
      <c r="O57" s="38">
        <v>1805588.01</v>
      </c>
      <c r="P57" s="14">
        <v>0.70000000077537072</v>
      </c>
      <c r="Q57" s="15">
        <v>64</v>
      </c>
      <c r="R57" s="15">
        <v>41</v>
      </c>
      <c r="S57" s="15">
        <v>35</v>
      </c>
      <c r="T57" s="15">
        <v>20</v>
      </c>
      <c r="U57" s="15">
        <v>99</v>
      </c>
      <c r="V57" s="15">
        <v>61</v>
      </c>
      <c r="W57" s="18">
        <v>0.61616161616161613</v>
      </c>
    </row>
    <row r="58" spans="1:23" s="17" customFormat="1" ht="54.75" customHeight="1">
      <c r="A58" s="8">
        <v>55</v>
      </c>
      <c r="B58" s="10" t="s">
        <v>493</v>
      </c>
      <c r="C58" s="7" t="s">
        <v>101</v>
      </c>
      <c r="D58" s="11" t="s">
        <v>102</v>
      </c>
      <c r="E58" s="11" t="s">
        <v>103</v>
      </c>
      <c r="F58" s="11">
        <v>47</v>
      </c>
      <c r="G58" s="12" t="s">
        <v>104</v>
      </c>
      <c r="H58" s="12" t="s">
        <v>105</v>
      </c>
      <c r="I58" s="12" t="s">
        <v>104</v>
      </c>
      <c r="J58" s="12" t="s">
        <v>105</v>
      </c>
      <c r="K58" s="38">
        <v>3205104.48</v>
      </c>
      <c r="L58" s="38">
        <v>3168987.27</v>
      </c>
      <c r="M58" s="38">
        <v>2218291.09</v>
      </c>
      <c r="N58" s="38">
        <v>0</v>
      </c>
      <c r="O58" s="38">
        <v>2218291.09</v>
      </c>
      <c r="P58" s="14">
        <v>0.7000000003155582</v>
      </c>
      <c r="Q58" s="15">
        <v>64</v>
      </c>
      <c r="R58" s="15">
        <v>36</v>
      </c>
      <c r="S58" s="15">
        <v>35</v>
      </c>
      <c r="T58" s="15">
        <v>24.5</v>
      </c>
      <c r="U58" s="15">
        <v>99</v>
      </c>
      <c r="V58" s="15">
        <v>60.5</v>
      </c>
      <c r="W58" s="16">
        <v>0.61111111111111116</v>
      </c>
    </row>
    <row r="59" spans="1:23" s="17" customFormat="1" ht="54" customHeight="1">
      <c r="A59" s="9">
        <v>56</v>
      </c>
      <c r="B59" s="10" t="s">
        <v>494</v>
      </c>
      <c r="C59" s="7" t="s">
        <v>225</v>
      </c>
      <c r="D59" s="11" t="s">
        <v>226</v>
      </c>
      <c r="E59" s="11" t="s">
        <v>227</v>
      </c>
      <c r="F59" s="11">
        <v>43</v>
      </c>
      <c r="G59" s="12" t="s">
        <v>228</v>
      </c>
      <c r="H59" s="12" t="s">
        <v>229</v>
      </c>
      <c r="I59" s="12" t="s">
        <v>22</v>
      </c>
      <c r="J59" s="12" t="s">
        <v>23</v>
      </c>
      <c r="K59" s="38">
        <v>377493.22</v>
      </c>
      <c r="L59" s="38">
        <v>377493.22</v>
      </c>
      <c r="M59" s="38">
        <v>264245.25</v>
      </c>
      <c r="N59" s="38">
        <v>0</v>
      </c>
      <c r="O59" s="38">
        <v>264245.25</v>
      </c>
      <c r="P59" s="14">
        <v>0.69999998940378327</v>
      </c>
      <c r="Q59" s="15">
        <v>64</v>
      </c>
      <c r="R59" s="15">
        <v>39</v>
      </c>
      <c r="S59" s="15">
        <v>35</v>
      </c>
      <c r="T59" s="15">
        <v>21.5</v>
      </c>
      <c r="U59" s="15">
        <v>99</v>
      </c>
      <c r="V59" s="15">
        <v>60.5</v>
      </c>
      <c r="W59" s="16">
        <v>0.61111111111111116</v>
      </c>
    </row>
    <row r="60" spans="1:23" s="17" customFormat="1" ht="54" customHeight="1">
      <c r="A60" s="9">
        <v>57</v>
      </c>
      <c r="B60" s="10" t="s">
        <v>495</v>
      </c>
      <c r="C60" s="7" t="s">
        <v>286</v>
      </c>
      <c r="D60" s="11" t="s">
        <v>287</v>
      </c>
      <c r="E60" s="11" t="s">
        <v>288</v>
      </c>
      <c r="F60" s="11">
        <v>47</v>
      </c>
      <c r="G60" s="12" t="s">
        <v>54</v>
      </c>
      <c r="H60" s="12" t="s">
        <v>248</v>
      </c>
      <c r="I60" s="12" t="s">
        <v>54</v>
      </c>
      <c r="J60" s="12" t="s">
        <v>248</v>
      </c>
      <c r="K60" s="38">
        <v>320669.68</v>
      </c>
      <c r="L60" s="38">
        <v>320669.68</v>
      </c>
      <c r="M60" s="38">
        <v>224468.78</v>
      </c>
      <c r="N60" s="38">
        <v>0</v>
      </c>
      <c r="O60" s="38">
        <v>224468.78</v>
      </c>
      <c r="P60" s="14">
        <v>0.70000001247389532</v>
      </c>
      <c r="Q60" s="15">
        <v>64</v>
      </c>
      <c r="R60" s="15">
        <v>40.5</v>
      </c>
      <c r="S60" s="15">
        <v>35</v>
      </c>
      <c r="T60" s="15">
        <v>20</v>
      </c>
      <c r="U60" s="15">
        <v>99</v>
      </c>
      <c r="V60" s="15">
        <v>60.5</v>
      </c>
      <c r="W60" s="16">
        <v>0.61111111111111116</v>
      </c>
    </row>
    <row r="61" spans="1:23" s="17" customFormat="1" ht="54" customHeight="1">
      <c r="A61" s="8">
        <v>58</v>
      </c>
      <c r="B61" s="8" t="s">
        <v>548</v>
      </c>
      <c r="C61" s="8" t="s">
        <v>528</v>
      </c>
      <c r="D61" s="8" t="s">
        <v>529</v>
      </c>
      <c r="E61" s="11" t="s">
        <v>530</v>
      </c>
      <c r="F61" s="8">
        <v>47</v>
      </c>
      <c r="G61" s="35" t="s">
        <v>54</v>
      </c>
      <c r="H61" s="36" t="s">
        <v>531</v>
      </c>
      <c r="I61" s="35" t="s">
        <v>54</v>
      </c>
      <c r="J61" s="35" t="s">
        <v>531</v>
      </c>
      <c r="K61" s="38">
        <v>2746656</v>
      </c>
      <c r="L61" s="38">
        <v>2733602</v>
      </c>
      <c r="M61" s="38">
        <v>1913521.4</v>
      </c>
      <c r="N61" s="38">
        <v>0</v>
      </c>
      <c r="O61" s="38">
        <v>1913521.4</v>
      </c>
      <c r="P61" s="18">
        <v>0.7</v>
      </c>
      <c r="Q61" s="37">
        <v>64</v>
      </c>
      <c r="R61" s="37">
        <v>42</v>
      </c>
      <c r="S61" s="37">
        <v>35</v>
      </c>
      <c r="T61" s="37">
        <v>18.5</v>
      </c>
      <c r="U61" s="37">
        <v>99</v>
      </c>
      <c r="V61" s="37">
        <v>60.5</v>
      </c>
      <c r="W61" s="18">
        <v>0.61111111111111116</v>
      </c>
    </row>
    <row r="62" spans="1:23" s="17" customFormat="1" ht="54" customHeight="1">
      <c r="A62" s="9">
        <v>59</v>
      </c>
      <c r="B62" s="8" t="s">
        <v>549</v>
      </c>
      <c r="C62" s="8" t="s">
        <v>206</v>
      </c>
      <c r="D62" s="8" t="s">
        <v>207</v>
      </c>
      <c r="E62" s="11" t="s">
        <v>208</v>
      </c>
      <c r="F62" s="8">
        <v>47</v>
      </c>
      <c r="G62" s="35" t="s">
        <v>58</v>
      </c>
      <c r="H62" s="36" t="s">
        <v>85</v>
      </c>
      <c r="I62" s="35" t="s">
        <v>58</v>
      </c>
      <c r="J62" s="35" t="s">
        <v>85</v>
      </c>
      <c r="K62" s="38">
        <v>2306564</v>
      </c>
      <c r="L62" s="38">
        <v>2144195.73</v>
      </c>
      <c r="M62" s="38">
        <v>1500937.01</v>
      </c>
      <c r="N62" s="38">
        <v>0</v>
      </c>
      <c r="O62" s="38">
        <v>1500937.01</v>
      </c>
      <c r="P62" s="18">
        <v>0.69999999953362468</v>
      </c>
      <c r="Q62" s="37">
        <v>64</v>
      </c>
      <c r="R62" s="37">
        <v>42</v>
      </c>
      <c r="S62" s="37">
        <v>35</v>
      </c>
      <c r="T62" s="37">
        <v>18</v>
      </c>
      <c r="U62" s="37">
        <v>99</v>
      </c>
      <c r="V62" s="37">
        <v>60</v>
      </c>
      <c r="W62" s="18">
        <v>0.60606060606060608</v>
      </c>
    </row>
    <row r="63" spans="1:23" s="17" customFormat="1" ht="54" customHeight="1">
      <c r="A63" s="9">
        <v>60</v>
      </c>
      <c r="B63" s="8" t="s">
        <v>550</v>
      </c>
      <c r="C63" s="8" t="s">
        <v>525</v>
      </c>
      <c r="D63" s="11" t="s">
        <v>526</v>
      </c>
      <c r="E63" s="11" t="s">
        <v>527</v>
      </c>
      <c r="F63" s="8">
        <v>47</v>
      </c>
      <c r="G63" s="35" t="s">
        <v>22</v>
      </c>
      <c r="H63" s="36" t="s">
        <v>23</v>
      </c>
      <c r="I63" s="35" t="s">
        <v>22</v>
      </c>
      <c r="J63" s="35" t="s">
        <v>23</v>
      </c>
      <c r="K63" s="38">
        <v>3108539.76</v>
      </c>
      <c r="L63" s="38">
        <v>3040452.49</v>
      </c>
      <c r="M63" s="38">
        <v>2125276.29</v>
      </c>
      <c r="N63" s="38">
        <v>0</v>
      </c>
      <c r="O63" s="38">
        <v>2125276.29</v>
      </c>
      <c r="P63" s="18">
        <v>0.6989999998322618</v>
      </c>
      <c r="Q63" s="37">
        <v>64</v>
      </c>
      <c r="R63" s="37">
        <v>39.5</v>
      </c>
      <c r="S63" s="37">
        <v>35</v>
      </c>
      <c r="T63" s="37">
        <v>20.5</v>
      </c>
      <c r="U63" s="37">
        <v>99</v>
      </c>
      <c r="V63" s="37">
        <v>60</v>
      </c>
      <c r="W63" s="18">
        <v>0.60606060606060608</v>
      </c>
    </row>
    <row r="64" spans="1:23" s="17" customFormat="1" ht="56.25" customHeight="1">
      <c r="A64" s="8">
        <v>61</v>
      </c>
      <c r="B64" s="7" t="s">
        <v>551</v>
      </c>
      <c r="C64" s="7" t="s">
        <v>552</v>
      </c>
      <c r="D64" s="11" t="s">
        <v>553</v>
      </c>
      <c r="E64" s="11" t="s">
        <v>554</v>
      </c>
      <c r="F64" s="11">
        <v>43</v>
      </c>
      <c r="G64" s="36" t="s">
        <v>555</v>
      </c>
      <c r="H64" s="36" t="s">
        <v>556</v>
      </c>
      <c r="I64" s="36" t="s">
        <v>555</v>
      </c>
      <c r="J64" s="36" t="s">
        <v>557</v>
      </c>
      <c r="K64" s="38">
        <v>1163268.83</v>
      </c>
      <c r="L64" s="38">
        <v>1038825.07</v>
      </c>
      <c r="M64" s="38">
        <v>727177.55</v>
      </c>
      <c r="N64" s="38">
        <v>0</v>
      </c>
      <c r="O64" s="38">
        <v>727177.55</v>
      </c>
      <c r="P64" s="16">
        <v>0.70000000096262605</v>
      </c>
      <c r="Q64" s="15">
        <v>64</v>
      </c>
      <c r="R64" s="15">
        <v>38</v>
      </c>
      <c r="S64" s="15">
        <v>35</v>
      </c>
      <c r="T64" s="15">
        <v>22</v>
      </c>
      <c r="U64" s="15">
        <v>99</v>
      </c>
      <c r="V64" s="15">
        <v>60</v>
      </c>
      <c r="W64" s="16">
        <v>0.60606060606060608</v>
      </c>
    </row>
    <row r="65" spans="1:23" s="17" customFormat="1" ht="54" customHeight="1">
      <c r="A65" s="8">
        <v>62</v>
      </c>
      <c r="B65" s="8" t="s">
        <v>558</v>
      </c>
      <c r="C65" s="8" t="s">
        <v>498</v>
      </c>
      <c r="D65" s="11" t="s">
        <v>499</v>
      </c>
      <c r="E65" s="11" t="s">
        <v>500</v>
      </c>
      <c r="F65" s="8">
        <v>43</v>
      </c>
      <c r="G65" s="35" t="s">
        <v>255</v>
      </c>
      <c r="H65" s="36" t="s">
        <v>501</v>
      </c>
      <c r="I65" s="35" t="s">
        <v>255</v>
      </c>
      <c r="J65" s="35" t="s">
        <v>501</v>
      </c>
      <c r="K65" s="38">
        <v>1210154.49</v>
      </c>
      <c r="L65" s="38">
        <v>991929.91</v>
      </c>
      <c r="M65" s="38">
        <v>505884.26</v>
      </c>
      <c r="N65" s="38">
        <v>89273.69</v>
      </c>
      <c r="O65" s="38">
        <v>595157.94999999995</v>
      </c>
      <c r="P65" s="18">
        <v>0.60000000403254294</v>
      </c>
      <c r="Q65" s="37">
        <v>64</v>
      </c>
      <c r="R65" s="37">
        <v>45</v>
      </c>
      <c r="S65" s="37">
        <v>35</v>
      </c>
      <c r="T65" s="37">
        <v>14.5</v>
      </c>
      <c r="U65" s="37">
        <v>99</v>
      </c>
      <c r="V65" s="37">
        <v>59.5</v>
      </c>
      <c r="W65" s="18">
        <v>0.60101010101010099</v>
      </c>
    </row>
    <row r="66" spans="1:23" ht="33.75" customHeight="1">
      <c r="A66" s="8">
        <v>63</v>
      </c>
      <c r="B66" s="7" t="s">
        <v>559</v>
      </c>
      <c r="C66" s="7" t="s">
        <v>560</v>
      </c>
      <c r="D66" s="11" t="s">
        <v>561</v>
      </c>
      <c r="E66" s="11" t="s">
        <v>562</v>
      </c>
      <c r="F66" s="11">
        <v>43</v>
      </c>
      <c r="G66" s="36" t="s">
        <v>118</v>
      </c>
      <c r="H66" s="36" t="s">
        <v>563</v>
      </c>
      <c r="I66" s="36" t="s">
        <v>118</v>
      </c>
      <c r="J66" s="36" t="s">
        <v>563</v>
      </c>
      <c r="K66" s="38">
        <v>9577510.0500000007</v>
      </c>
      <c r="L66" s="38">
        <v>7832757.71</v>
      </c>
      <c r="M66" s="38">
        <v>4999649.25</v>
      </c>
      <c r="N66" s="38">
        <v>0</v>
      </c>
      <c r="O66" s="38">
        <v>4999649.26</v>
      </c>
      <c r="P66" s="16">
        <v>0.63830000174995838</v>
      </c>
      <c r="Q66" s="15">
        <v>64</v>
      </c>
      <c r="R66" s="15">
        <v>39</v>
      </c>
      <c r="S66" s="15">
        <v>35</v>
      </c>
      <c r="T66" s="15">
        <v>20.5</v>
      </c>
      <c r="U66" s="15">
        <v>99</v>
      </c>
      <c r="V66" s="15">
        <v>59.5</v>
      </c>
      <c r="W66" s="16">
        <v>0.60101010101010099</v>
      </c>
    </row>
    <row r="67" spans="1:23" ht="21.75" customHeight="1">
      <c r="A67" s="72" t="s">
        <v>409</v>
      </c>
      <c r="B67" s="73"/>
      <c r="C67" s="73"/>
      <c r="D67" s="73"/>
      <c r="E67" s="73"/>
      <c r="F67" s="73"/>
      <c r="G67" s="73"/>
      <c r="H67" s="73"/>
      <c r="I67" s="73"/>
      <c r="J67" s="74"/>
      <c r="K67" s="34">
        <f>SUM(K4:K66)</f>
        <v>197631836.29000002</v>
      </c>
      <c r="L67" s="34">
        <f>SUM(L4:L66)</f>
        <v>172047282.82000002</v>
      </c>
      <c r="M67" s="34">
        <f t="shared" ref="M67:O67" si="0">SUM(M4:M66)</f>
        <v>111870853.10000001</v>
      </c>
      <c r="N67" s="34">
        <f t="shared" si="0"/>
        <v>198695.29</v>
      </c>
      <c r="O67" s="34">
        <f t="shared" si="0"/>
        <v>112069548.41000001</v>
      </c>
      <c r="P67" s="4"/>
      <c r="Q67" s="5"/>
      <c r="R67" s="5"/>
      <c r="S67" s="5"/>
      <c r="T67" s="5"/>
      <c r="U67" s="5"/>
      <c r="V67" s="32"/>
      <c r="W67" s="6"/>
    </row>
    <row r="68" spans="1:23" ht="21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1"/>
      <c r="L68" s="51"/>
      <c r="M68" s="51"/>
      <c r="N68" s="51"/>
      <c r="O68" s="51"/>
      <c r="P68" s="52"/>
      <c r="Q68" s="53"/>
      <c r="R68" s="53"/>
      <c r="S68" s="53"/>
      <c r="T68" s="53"/>
      <c r="U68" s="53"/>
      <c r="V68" s="54"/>
      <c r="W68" s="55"/>
    </row>
    <row r="69" spans="1:23" ht="44.25" customHeight="1">
      <c r="A69" s="49"/>
      <c r="B69" s="50"/>
      <c r="C69" s="50"/>
      <c r="D69" s="50"/>
      <c r="E69" s="75" t="str">
        <f>'Załącznik nr 1'!E42:J42</f>
        <v>Analiza wykorzystania alokacji EFRR w ramach  Działania 4.3 Ochrona powietrza, energetyka (kurs Euro 4,1637 PLN/EURO EBC z dnia 31 maja 2014 r.)</v>
      </c>
      <c r="F69" s="76"/>
      <c r="G69" s="76"/>
      <c r="H69" s="76"/>
      <c r="I69" s="76"/>
      <c r="J69" s="77"/>
      <c r="K69" s="51"/>
      <c r="L69" s="51"/>
      <c r="M69" s="51"/>
      <c r="N69" s="51"/>
      <c r="O69" s="51"/>
      <c r="P69" s="52"/>
      <c r="Q69" s="53"/>
      <c r="R69" s="53"/>
      <c r="S69" s="53"/>
      <c r="T69" s="53"/>
      <c r="U69" s="53"/>
      <c r="V69" s="54"/>
      <c r="W69" s="55"/>
    </row>
    <row r="70" spans="1:23" ht="18.75" customHeight="1">
      <c r="A70" s="49"/>
      <c r="B70" s="50"/>
      <c r="C70" s="50"/>
      <c r="D70" s="50"/>
      <c r="E70" s="78" t="s">
        <v>539</v>
      </c>
      <c r="F70" s="79"/>
      <c r="G70" s="82" t="s">
        <v>537</v>
      </c>
      <c r="H70" s="83"/>
      <c r="I70" s="84" t="s">
        <v>538</v>
      </c>
      <c r="J70" s="85"/>
      <c r="K70" s="51"/>
      <c r="L70" s="51"/>
      <c r="M70" s="51"/>
      <c r="N70" s="51"/>
      <c r="O70" s="51"/>
      <c r="P70" s="52"/>
      <c r="Q70" s="53"/>
      <c r="R70" s="53"/>
      <c r="S70" s="53"/>
      <c r="T70" s="53"/>
      <c r="U70" s="53"/>
      <c r="V70" s="54"/>
      <c r="W70" s="55"/>
    </row>
    <row r="71" spans="1:23" ht="34.5" customHeight="1">
      <c r="A71" s="49"/>
      <c r="B71" s="50"/>
      <c r="C71" s="50"/>
      <c r="D71" s="50"/>
      <c r="E71" s="80"/>
      <c r="F71" s="81"/>
      <c r="G71" s="66">
        <f>'Załącznik nr 1'!G44:H44</f>
        <v>57171150</v>
      </c>
      <c r="H71" s="67"/>
      <c r="I71" s="66">
        <f>'Załącznik nr 1'!I44:J44</f>
        <v>238043517.25500003</v>
      </c>
      <c r="J71" s="67"/>
      <c r="K71" s="51"/>
      <c r="L71" s="51"/>
      <c r="M71" s="51"/>
      <c r="N71" s="51"/>
      <c r="O71" s="51"/>
      <c r="P71" s="52"/>
      <c r="Q71" s="53"/>
      <c r="R71" s="53"/>
      <c r="S71" s="53"/>
      <c r="T71" s="53"/>
      <c r="U71" s="53"/>
      <c r="V71" s="54"/>
      <c r="W71" s="55"/>
    </row>
    <row r="72" spans="1:23" ht="34.5" customHeight="1">
      <c r="A72" s="49"/>
      <c r="B72" s="50"/>
      <c r="C72" s="50"/>
      <c r="D72" s="50"/>
      <c r="E72" s="64" t="s">
        <v>567</v>
      </c>
      <c r="F72" s="65"/>
      <c r="G72" s="66">
        <f>'Załącznik nr 1'!G45:H45</f>
        <v>3189935.2835218669</v>
      </c>
      <c r="H72" s="67"/>
      <c r="I72" s="66">
        <f>'Załącznik nr 1'!I45:J45</f>
        <v>13281933.539999999</v>
      </c>
      <c r="J72" s="67"/>
      <c r="K72" s="51"/>
      <c r="L72" s="51"/>
      <c r="M72" s="51"/>
      <c r="N72" s="51"/>
      <c r="O72" s="51"/>
      <c r="P72" s="52"/>
      <c r="Q72" s="53"/>
      <c r="R72" s="53"/>
      <c r="S72" s="53"/>
      <c r="T72" s="53"/>
      <c r="U72" s="53"/>
      <c r="V72" s="54"/>
      <c r="W72" s="55"/>
    </row>
    <row r="73" spans="1:23" ht="34.5" customHeight="1">
      <c r="A73" s="49"/>
      <c r="B73" s="50"/>
      <c r="C73" s="50"/>
      <c r="D73" s="50"/>
      <c r="E73" s="64" t="s">
        <v>569</v>
      </c>
      <c r="F73" s="65"/>
      <c r="G73" s="66">
        <f>'Załącznik nr 1'!G46:H46</f>
        <v>49299516.514158078</v>
      </c>
      <c r="H73" s="67"/>
      <c r="I73" s="66">
        <f>'Załącznik nr 1'!I46:J46</f>
        <v>205268396.91</v>
      </c>
      <c r="J73" s="67"/>
      <c r="K73" s="51"/>
      <c r="L73" s="51"/>
      <c r="M73" s="51"/>
      <c r="N73" s="51"/>
      <c r="O73" s="51"/>
      <c r="P73" s="52"/>
      <c r="Q73" s="53"/>
      <c r="R73" s="53"/>
      <c r="S73" s="53"/>
      <c r="T73" s="53"/>
      <c r="U73" s="53"/>
      <c r="V73" s="54"/>
      <c r="W73" s="55"/>
    </row>
    <row r="74" spans="1:23" ht="34.5" customHeight="1">
      <c r="A74" s="49"/>
      <c r="B74" s="50"/>
      <c r="C74" s="50"/>
      <c r="D74" s="50"/>
      <c r="E74" s="68" t="s">
        <v>540</v>
      </c>
      <c r="F74" s="69"/>
      <c r="G74" s="66">
        <f>'Załącznik nr 1'!G47:H47</f>
        <v>0</v>
      </c>
      <c r="H74" s="67"/>
      <c r="I74" s="66">
        <f>'Załącznik nr 1'!I47:J47</f>
        <v>0</v>
      </c>
      <c r="J74" s="67"/>
      <c r="K74" s="51"/>
      <c r="L74" s="51"/>
      <c r="M74" s="51"/>
      <c r="N74" s="51"/>
      <c r="O74" s="51"/>
      <c r="P74" s="52"/>
      <c r="Q74" s="53"/>
      <c r="R74" s="53"/>
      <c r="S74" s="53"/>
      <c r="T74" s="53"/>
      <c r="U74" s="53"/>
      <c r="V74" s="54"/>
      <c r="W74" s="55"/>
    </row>
    <row r="75" spans="1:23" ht="34.5" customHeight="1">
      <c r="A75" s="49"/>
      <c r="B75" s="50"/>
      <c r="C75" s="50"/>
      <c r="D75" s="50"/>
      <c r="E75" s="64" t="s">
        <v>564</v>
      </c>
      <c r="F75" s="65"/>
      <c r="G75" s="66">
        <f>'Załącznik nr 1'!G48:H48</f>
        <v>9135653.0683978181</v>
      </c>
      <c r="H75" s="67"/>
      <c r="I75" s="66">
        <f>'Załącznik nr 1'!I48:J48</f>
        <v>38038118.680887997</v>
      </c>
      <c r="J75" s="67"/>
      <c r="K75" s="51"/>
      <c r="L75" s="51"/>
      <c r="M75" s="51"/>
      <c r="N75" s="51"/>
      <c r="O75" s="51"/>
      <c r="P75" s="52"/>
      <c r="Q75" s="53"/>
      <c r="R75" s="53"/>
      <c r="S75" s="53"/>
      <c r="T75" s="53"/>
      <c r="U75" s="53"/>
      <c r="V75" s="54"/>
      <c r="W75" s="55"/>
    </row>
    <row r="76" spans="1:23" ht="34.5" customHeight="1">
      <c r="A76" s="49"/>
      <c r="B76" s="50"/>
      <c r="C76" s="50"/>
      <c r="D76" s="50"/>
      <c r="E76" s="64" t="s">
        <v>565</v>
      </c>
      <c r="F76" s="65"/>
      <c r="G76" s="66">
        <f>'Załącznik nr 1'!G49:H49</f>
        <v>5945717.7848759508</v>
      </c>
      <c r="H76" s="67"/>
      <c r="I76" s="66">
        <f>'Załącznik nr 1'!I49:J49</f>
        <v>24756185.140887998</v>
      </c>
      <c r="J76" s="67"/>
      <c r="K76" s="51"/>
      <c r="L76" s="51" t="s">
        <v>575</v>
      </c>
      <c r="M76" s="51"/>
      <c r="N76" s="51"/>
      <c r="O76" s="51"/>
      <c r="P76" s="52"/>
      <c r="Q76" s="53"/>
      <c r="R76" s="53"/>
      <c r="S76" s="53"/>
      <c r="T76" s="53"/>
      <c r="U76" s="53"/>
      <c r="V76" s="54"/>
      <c r="W76" s="55"/>
    </row>
    <row r="77" spans="1:23" ht="34.5" customHeight="1">
      <c r="A77" s="49"/>
      <c r="B77" s="50"/>
      <c r="C77" s="50"/>
      <c r="D77" s="50"/>
      <c r="E77" s="64" t="s">
        <v>566</v>
      </c>
      <c r="F77" s="65"/>
      <c r="G77" s="66">
        <f>'Załącznik nr 1'!G50:H50</f>
        <v>3778896.3469990632</v>
      </c>
      <c r="H77" s="67"/>
      <c r="I77" s="66">
        <f>'Załącznik nr 1'!I50:J50</f>
        <v>15734190.720000001</v>
      </c>
      <c r="J77" s="67"/>
      <c r="K77" s="51"/>
      <c r="L77" s="51"/>
      <c r="M77" s="51"/>
      <c r="N77" s="51"/>
      <c r="O77" s="51"/>
      <c r="P77" s="52"/>
      <c r="Q77" s="53"/>
      <c r="R77" s="53"/>
      <c r="S77" s="53"/>
      <c r="T77" s="53"/>
      <c r="U77" s="53"/>
      <c r="V77" s="54"/>
      <c r="W77" s="55"/>
    </row>
    <row r="78" spans="1:23" ht="34.5" customHeight="1">
      <c r="A78" s="49"/>
      <c r="B78" s="50"/>
      <c r="C78" s="50"/>
      <c r="D78" s="50"/>
      <c r="E78" s="64" t="s">
        <v>568</v>
      </c>
      <c r="F78" s="65"/>
      <c r="G78" s="66">
        <f>'Załącznik nr 1'!G51:H51</f>
        <v>2166821.4378768876</v>
      </c>
      <c r="H78" s="67"/>
      <c r="I78" s="66">
        <f>'Załącznik nr 1'!I51:J51</f>
        <v>9021994.4208879974</v>
      </c>
      <c r="J78" s="67"/>
      <c r="K78" s="51"/>
      <c r="L78" s="51"/>
      <c r="M78" s="51"/>
      <c r="N78" s="51"/>
      <c r="O78" s="51"/>
      <c r="P78" s="52"/>
      <c r="Q78" s="53"/>
      <c r="R78" s="53"/>
      <c r="S78" s="53"/>
      <c r="T78" s="53"/>
      <c r="U78" s="53"/>
      <c r="V78" s="54"/>
      <c r="W78" s="55"/>
    </row>
    <row r="79" spans="1:23" ht="35.25" customHeight="1">
      <c r="A79" s="49"/>
      <c r="B79" s="50"/>
      <c r="C79" s="50"/>
      <c r="D79" s="50"/>
      <c r="E79" s="64" t="s">
        <v>570</v>
      </c>
      <c r="F79" s="65"/>
      <c r="G79" s="86">
        <f>'Załącznik nr 1'!G52:J52</f>
        <v>4.1637000000000004</v>
      </c>
      <c r="H79" s="87"/>
      <c r="I79" s="87"/>
      <c r="J79" s="88"/>
      <c r="K79" s="51"/>
      <c r="L79" s="51"/>
      <c r="M79" s="51"/>
      <c r="N79" s="51"/>
      <c r="O79" s="51"/>
      <c r="P79" s="52"/>
      <c r="Q79" s="53"/>
      <c r="R79" s="53"/>
      <c r="S79" s="53"/>
      <c r="T79" s="53"/>
      <c r="U79" s="53"/>
      <c r="V79" s="54"/>
      <c r="W79" s="55"/>
    </row>
    <row r="80" spans="1:23" ht="18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1"/>
      <c r="L80" s="51"/>
      <c r="M80" s="51"/>
      <c r="N80" s="51"/>
      <c r="O80" s="51"/>
      <c r="P80" s="52"/>
      <c r="Q80" s="53"/>
      <c r="R80" s="53"/>
      <c r="S80" s="53"/>
      <c r="T80" s="53"/>
      <c r="U80" s="53"/>
      <c r="V80" s="54"/>
      <c r="W80" s="55"/>
    </row>
    <row r="81" spans="1:23">
      <c r="A81" s="58"/>
      <c r="B81" s="59"/>
      <c r="C81" s="60"/>
      <c r="D81" s="61"/>
      <c r="E81" s="61"/>
      <c r="F81" s="61"/>
      <c r="G81" s="62"/>
      <c r="H81" s="62"/>
      <c r="I81" s="62"/>
      <c r="J81" s="62"/>
      <c r="K81" s="63"/>
      <c r="L81" s="63"/>
      <c r="M81" s="63"/>
      <c r="N81" s="63"/>
      <c r="O81" s="63"/>
      <c r="P81" s="52"/>
      <c r="Q81" s="53"/>
      <c r="R81" s="53"/>
      <c r="S81" s="53"/>
      <c r="T81" s="53"/>
      <c r="U81" s="53"/>
      <c r="V81" s="53"/>
      <c r="W81" s="55"/>
    </row>
    <row r="82" spans="1:23" ht="14.25" customHeight="1"/>
    <row r="83" spans="1:23" ht="21" customHeight="1">
      <c r="E83"/>
      <c r="F83"/>
      <c r="G83"/>
      <c r="H83"/>
      <c r="I83"/>
    </row>
    <row r="84" spans="1:23" ht="20.25" customHeight="1">
      <c r="E84" s="44"/>
      <c r="F84" s="44"/>
      <c r="G84" s="45"/>
      <c r="H84" s="45"/>
      <c r="I84" s="46"/>
      <c r="J84" s="46"/>
    </row>
    <row r="85" spans="1:23" ht="34.5" customHeight="1">
      <c r="E85" s="44"/>
      <c r="F85" s="44"/>
      <c r="G85" s="47"/>
      <c r="H85" s="47"/>
      <c r="I85" s="47"/>
      <c r="J85" s="47"/>
    </row>
    <row r="86" spans="1:23" ht="30" customHeight="1">
      <c r="E86" s="48"/>
      <c r="F86" s="48"/>
      <c r="G86" s="47"/>
      <c r="H86" s="47"/>
      <c r="I86" s="47"/>
      <c r="J86" s="47"/>
    </row>
    <row r="87" spans="1:23" ht="35.25" customHeight="1">
      <c r="E87" s="48"/>
      <c r="F87" s="48"/>
      <c r="G87" s="47"/>
      <c r="H87" s="47"/>
      <c r="I87" s="47"/>
      <c r="J87" s="47"/>
    </row>
    <row r="88" spans="1:23" ht="32.25" customHeight="1">
      <c r="E88" s="44"/>
      <c r="F88" s="44"/>
      <c r="G88" s="45"/>
      <c r="H88" s="45"/>
      <c r="I88" s="45"/>
      <c r="J88" s="45"/>
    </row>
    <row r="89" spans="1:23" ht="18" customHeight="1">
      <c r="E89" s="44"/>
      <c r="F89" s="44"/>
      <c r="G89" s="45"/>
      <c r="H89" s="45"/>
      <c r="I89" s="45"/>
      <c r="J89" s="45"/>
    </row>
    <row r="90" spans="1:23" ht="20.25" customHeight="1">
      <c r="E90" s="44"/>
      <c r="F90" s="44"/>
      <c r="G90" s="47"/>
      <c r="H90" s="47"/>
      <c r="I90" s="47"/>
      <c r="J90" s="47"/>
    </row>
    <row r="91" spans="1:23" ht="21.75" customHeight="1">
      <c r="E91" s="48"/>
      <c r="F91" s="48"/>
      <c r="G91" s="47"/>
      <c r="H91" s="47"/>
      <c r="I91" s="47"/>
      <c r="J91" s="47"/>
    </row>
    <row r="92" spans="1:23" ht="18.75" customHeight="1">
      <c r="E92" s="48"/>
      <c r="F92" s="48"/>
      <c r="G92" s="47"/>
      <c r="H92" s="47"/>
      <c r="I92" s="47"/>
      <c r="J92" s="47"/>
    </row>
    <row r="93" spans="1:23" ht="20.25" customHeight="1">
      <c r="E93" s="48"/>
      <c r="F93" s="48"/>
      <c r="G93" s="47"/>
      <c r="H93" s="47"/>
      <c r="I93" s="47"/>
      <c r="J93" s="47"/>
    </row>
    <row r="94" spans="1:23" ht="28.5" customHeight="1">
      <c r="E94" s="48"/>
      <c r="F94" s="48"/>
      <c r="G94" s="47"/>
      <c r="H94" s="47"/>
      <c r="I94" s="47"/>
      <c r="J94" s="47"/>
    </row>
    <row r="95" spans="1:23">
      <c r="E95" s="48"/>
      <c r="F95" s="48"/>
      <c r="G95" s="47"/>
      <c r="H95" s="47"/>
      <c r="I95" s="47"/>
      <c r="J95" s="47"/>
    </row>
    <row r="97" spans="9:9">
      <c r="I97" s="33"/>
    </row>
  </sheetData>
  <mergeCells count="32">
    <mergeCell ref="E78:F78"/>
    <mergeCell ref="G78:H78"/>
    <mergeCell ref="I78:J78"/>
    <mergeCell ref="E79:F79"/>
    <mergeCell ref="G79:J79"/>
    <mergeCell ref="E77:F77"/>
    <mergeCell ref="E75:F75"/>
    <mergeCell ref="G75:H75"/>
    <mergeCell ref="I75:J75"/>
    <mergeCell ref="E76:F76"/>
    <mergeCell ref="G77:H77"/>
    <mergeCell ref="I77:J77"/>
    <mergeCell ref="A1:W1"/>
    <mergeCell ref="A3:W3"/>
    <mergeCell ref="A67:J67"/>
    <mergeCell ref="G70:H70"/>
    <mergeCell ref="I70:J70"/>
    <mergeCell ref="G71:H71"/>
    <mergeCell ref="I71:J71"/>
    <mergeCell ref="E69:J69"/>
    <mergeCell ref="E70:F71"/>
    <mergeCell ref="G76:H76"/>
    <mergeCell ref="I76:J76"/>
    <mergeCell ref="E72:F72"/>
    <mergeCell ref="G72:H72"/>
    <mergeCell ref="I72:J72"/>
    <mergeCell ref="E74:F74"/>
    <mergeCell ref="G74:H74"/>
    <mergeCell ref="I74:J74"/>
    <mergeCell ref="E73:F73"/>
    <mergeCell ref="G73:H73"/>
    <mergeCell ref="I73:J73"/>
  </mergeCells>
  <conditionalFormatting sqref="T2 R2 W2">
    <cfRule type="cellIs" dxfId="0" priority="1" stopIfTrue="1" operator="equal">
      <formula>0</formula>
    </cfRule>
  </conditionalFormatting>
  <pageMargins left="0.21" right="0.17" top="0.28999999999999998" bottom="0.32" header="0.31496062992125984" footer="0.31496062992125984"/>
  <pageSetup paperSize="8" scale="44" fitToHeight="2" orientation="landscape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</vt:lpstr>
      <vt:lpstr>Załącznik nr 2</vt:lpstr>
      <vt:lpstr>'Załącznik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postalowski</dc:creator>
  <cp:lastModifiedBy>p.ostalowski</cp:lastModifiedBy>
  <cp:lastPrinted>2014-06-24T07:50:51Z</cp:lastPrinted>
  <dcterms:created xsi:type="dcterms:W3CDTF">2011-05-24T17:56:19Z</dcterms:created>
  <dcterms:modified xsi:type="dcterms:W3CDTF">2014-07-09T07:12:23Z</dcterms:modified>
</cp:coreProperties>
</file>