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Arkusz1" sheetId="1" r:id="rId1"/>
    <sheet name="Arkusz2" sheetId="2" r:id="rId2"/>
    <sheet name="Arkusz3" sheetId="3" r:id="rId3"/>
  </sheets>
  <definedNames>
    <definedName name="_xlnm.Print_Area" localSheetId="0">Arkusz1!$A$1:$W$28</definedName>
  </definedNames>
  <calcPr calcId="125725"/>
</workbook>
</file>

<file path=xl/calcChain.xml><?xml version="1.0" encoding="utf-8"?>
<calcChain xmlns="http://schemas.openxmlformats.org/spreadsheetml/2006/main">
  <c r="O12" i="1"/>
  <c r="N12"/>
  <c r="M12"/>
  <c r="L12"/>
  <c r="K12"/>
  <c r="W10"/>
  <c r="U10"/>
  <c r="U9"/>
  <c r="W9" s="1"/>
</calcChain>
</file>

<file path=xl/sharedStrings.xml><?xml version="1.0" encoding="utf-8"?>
<sst xmlns="http://schemas.openxmlformats.org/spreadsheetml/2006/main" count="111" uniqueCount="103">
  <si>
    <t>Lp.</t>
  </si>
  <si>
    <t xml:space="preserve">Nr rejestracyjny </t>
  </si>
  <si>
    <t>Nr kancelaryjny</t>
  </si>
  <si>
    <t>Wnioskodawca</t>
  </si>
  <si>
    <t xml:space="preserve">Tytuł </t>
  </si>
  <si>
    <t>Kategoria interwencji</t>
  </si>
  <si>
    <t xml:space="preserve">Miejsce realizacji projektu
(Powiat) </t>
  </si>
  <si>
    <t>Miejsce realizacji projektu 
(Miejscowość)</t>
  </si>
  <si>
    <t>Siedziba wnioskodawcy 
(Powiat)</t>
  </si>
  <si>
    <t>Siedziba wnioskodawcy 
(Miejscowość)</t>
  </si>
  <si>
    <t>Całkowita Wartość Projektu w PLN</t>
  </si>
  <si>
    <t>Koszty kwalifikowalne</t>
  </si>
  <si>
    <t>Wnioskowana kwota z EFRR w PLN</t>
  </si>
  <si>
    <t>Wnioskowana kwota z budżetu państwa (nie zawsze wystąpi)</t>
  </si>
  <si>
    <t>Kwota wnioskowana z EFRR + budżetu państwa w PLN</t>
  </si>
  <si>
    <t>Procent dofinansowania z EFRR</t>
  </si>
  <si>
    <t>Maksymalna średnia punktów możliwa do uzyskania w ramach oceny Horyzontalnej i Szczegółowej</t>
  </si>
  <si>
    <t>Średnia punktów oceny Horyzontalnej i Szczegółowej</t>
  </si>
  <si>
    <t xml:space="preserve">Maksymalna średnia punktów możliwa do uzyskania w ramach oceny Strategicznej </t>
  </si>
  <si>
    <t>Średnia punktów oceny strategicznej</t>
  </si>
  <si>
    <t>Maksymalna suma średnich oceny strategiczej i merytorycznej</t>
  </si>
  <si>
    <t>Suma średnich oceny strategiczej i merytorycznej</t>
  </si>
  <si>
    <t>Procent maksymalnej liczby punktów możliwych do
zdobycia</t>
  </si>
  <si>
    <t>MJWPU.420-1073/10</t>
  </si>
  <si>
    <t>4603/10</t>
  </si>
  <si>
    <t>Gmina Jabłonna</t>
  </si>
  <si>
    <t xml:space="preserve">„Słoneczna Jabłonna - ochrona powietrza poprzez wykorzystanie instalacji solarnych w Gminie Jabłonna”
</t>
  </si>
  <si>
    <t>Powiat legionowski</t>
  </si>
  <si>
    <t>Jabłonna, Chotomów, Dąbrowa Chotomowska, Rajszew, Skierdy, Suchocin, Janówek Drugi, Trzciany, Boża Wola</t>
  </si>
  <si>
    <t>Jabłonna</t>
  </si>
  <si>
    <t>MJWPU.420-1050/10</t>
  </si>
  <si>
    <t>4587/10</t>
  </si>
  <si>
    <t>Miasto i Gmina Pilawa</t>
  </si>
  <si>
    <t>Energia słoneczna przyszłością Mazowsza</t>
  </si>
  <si>
    <t>Powiat garwoliński</t>
  </si>
  <si>
    <t>Pilawa,Trąbki, Lipówki, Puznówka, Niesadna, Niesadna-Przecinka, Kalonka, Żelazna, Łucznica, Jaźwiny, Wygoda, Gocław, Borowie, Brzuskowola, Nowa Brzuza, Stara Brzuza, Chromin, Dudka, Filipówka, Głosków, Gościewicz, Gózd, Iwowe, Jaźwiny, Kamionka, Laliny, Łętów, Łopacianka, Słup Pierwszy, Słup Drugi, Wilchta</t>
  </si>
  <si>
    <t>Pilawa</t>
  </si>
  <si>
    <t>MJWPU.420-988/10</t>
  </si>
  <si>
    <t>4523/10</t>
  </si>
  <si>
    <t>Gmina Stare Babice</t>
  </si>
  <si>
    <t xml:space="preserve">„Kompleksowe zwiększenie udziału OZE w bilansie energetycznym Gminy Stare Babice poprzez instalację urządzeń solarnych dla mieszkańców gminy”	
</t>
  </si>
  <si>
    <t>Powiat warszawski zachodni</t>
  </si>
  <si>
    <t>Blizne Jasińskiego, Blizne Łaszczyńskiego, Borzęcin Duży, Borzęcin Mały, Babice Nowe, Janów, Klaudyn, Koczargi Nowe, Koczargi Stare, Kwirynów, Latchorzew, Lipków, Lubiczów, Mariew, Stare Babice, Stanisławów, Topolin, Wierzbin, Wojcieszyn, Zalesie, Zielonki Parcele, Zielonki Wieś</t>
  </si>
  <si>
    <t>Stare Babice</t>
  </si>
  <si>
    <t>MJWPU.420-1042/10</t>
  </si>
  <si>
    <t>4516/10</t>
  </si>
  <si>
    <t>Trasko Energia spółka z ograniczoną odpowiedzilnością</t>
  </si>
  <si>
    <t>Elektrownia Wiatrowa o mocy 2 MW w miejscowości Brzeźno</t>
  </si>
  <si>
    <t>Powiat ostrołęcki</t>
  </si>
  <si>
    <t>Brzeźno</t>
  </si>
  <si>
    <t>Powiat m. Wrocław</t>
  </si>
  <si>
    <t>Wrocław</t>
  </si>
  <si>
    <t>MJWPU.420-1009/10</t>
  </si>
  <si>
    <t>4495/10</t>
  </si>
  <si>
    <t>Gmina Maciejowice</t>
  </si>
  <si>
    <t>Ciepło ze słońca - poprawa jakości środowiska naturalnego gmin powiatu garwolińskiego - etap I</t>
  </si>
  <si>
    <t>Maciejowice, Domaszew, Polik, Kobylnica, Przewóz, Ostrów, Podstolice, Podłęż, Bączki, Wróble-Wargocin, Strych, Podwierzbie, Uchacze, Antoniówka Świerżowska, Oblin, Antoniówka Wilczkowska, Pasternik, Kochów, Samogoszcz, Kraski Górne, Oronne, Pogorzelec, Kawęczyn, Oblin-Grądki, Nowe Kraski, Tyrzyn, Czyszkówek, Ewelin, Feliksin, Górki, Izdebnik, Jagodne, Lucin, Michałówka, Miętne, Natalia, Niecieplin, Nowy Puznów, Parcele Rębków, Rębków, Ruda Talubska, Sławiny, Stara Huta, Stary Puznów, Stoczek, Sulbiny,Taluba, Unin Kolonia, Wilkowyja, Władysławów, Wola Rębkowska, Wola Władysławowska, Anielów, Ostrożeń Drugi, Ostrożeń Pierwszy, Gończyce, Kownacica, Przyłęk, Sobolew, Chotynia, Sokół, Gończyce, Godzisz, Kobusy,Trzcianka, Kaleń Pierwszy, Kaleń Drugi, Grabniak, Babice, Budziska, Damianów, Dębówka, Derlatka, Dudki, Elżbietów, Jabłonowiec, Korytnica, Kozice, Kruszyna, Majdan, Mroków, Ochodne, Podebłocie, Ruda, Trojanów, Więcków, Wola Korycka Dolna, Wola Korycka Górna, Wola Życka, Żabianka, Życzyn</t>
  </si>
  <si>
    <t>Maciejowice</t>
  </si>
  <si>
    <t>MJWPU.420-977/10</t>
  </si>
  <si>
    <t>4517/10</t>
  </si>
  <si>
    <t>Mazowiecki Komendant Wojewódzki Policji</t>
  </si>
  <si>
    <t>Zdobywamy energię - kolektory słoneczne i turbiny wiatrowe w Policji</t>
  </si>
  <si>
    <t>Powiat radomski, Powiat m. Ostrołęka</t>
  </si>
  <si>
    <t>Iłża, Ostrołęka</t>
  </si>
  <si>
    <t>Powiat m. Radom</t>
  </si>
  <si>
    <t>Radom</t>
  </si>
  <si>
    <t>MJWPU.420-972/10</t>
  </si>
  <si>
    <t>4480/10</t>
  </si>
  <si>
    <t>Gmina Miasto Pruszków</t>
  </si>
  <si>
    <t>SŁONECZNE DACHY PRUSZKOWA - Promowanie ekorozwoju miasta poprzez kompleksowe wykorzystanie odnawialnych źródeł energii</t>
  </si>
  <si>
    <t>Powiat pruszkowski</t>
  </si>
  <si>
    <t>Pruszków</t>
  </si>
  <si>
    <t>MJWPU.420-1003/10</t>
  </si>
  <si>
    <t>4556/10</t>
  </si>
  <si>
    <t>Gmina Sobienie-Jeziory</t>
  </si>
  <si>
    <t>Gmina bliżej słońca – zwiększenie wykorzystania energii odnawialnej w gminach Wilga i Sobienie-Jeziory poprzez zakup i montaż kolektorów słonecznych</t>
  </si>
  <si>
    <t>Powiat otwocki, Powiat garwoliński</t>
  </si>
  <si>
    <t>Dziecinów, Gusin, Piwonin, Przydawki, Radwanków Królewski, Radwanków Szlachecki, Siedzów, Sobienie Biskupie, Sobienie Kiełczewskie I, Sobienie Kiełczewskie II, Sobienie Szlacheckie, Sobienie-Jeziory, Szymanowice Duże, Szymanowice Małe, Śniadków Dolny, Śniadków Górny i Śniadków Górny A, Warszawice, Warszówka, Wysoczyn, Zambrzyków Stary, Zuzanów, Celejów, Cyganówka, Goźlin Górny, Goźlin Mały, Holendry, Mariańskie Porzecze, Nieciecz, Nowe Podole, Nowy Żabieniec, Ostrybór, OTW Wilga, Ruda Tarnowska, Skurcza, Stare Podole, Stary Żabieniec, Tarnów, Trzcianka, Uścieniec Kol., Wicie, Wilga, Wólka Gruszczyńska, Zakrzew</t>
  </si>
  <si>
    <t>Powiat otwocki</t>
  </si>
  <si>
    <t>Sobienie-Jeziory</t>
  </si>
  <si>
    <t>MJWPU.420-958/10</t>
  </si>
  <si>
    <t>4432/10</t>
  </si>
  <si>
    <t>Firma Handlowa "JANKO" Strzelec Jan</t>
  </si>
  <si>
    <t>Budowa elektrowni wiatrowej „Elektrownia Cierpigórz”</t>
  </si>
  <si>
    <t>Powiat żuromiński</t>
  </si>
  <si>
    <t>Cierpigórz</t>
  </si>
  <si>
    <t>Żuromin</t>
  </si>
  <si>
    <t>RAZEM:</t>
  </si>
  <si>
    <t>EURO</t>
  </si>
  <si>
    <t>PLN</t>
  </si>
  <si>
    <t>Zapotrzebowanie na projekty znajdujące się w IWIPK</t>
  </si>
  <si>
    <t>Wartość umożliwiająca dalszą kontraktację na podstawie comiesięcznych danych MF</t>
  </si>
  <si>
    <t>Wartość projektów kierowanych do dofinansowania</t>
  </si>
  <si>
    <t xml:space="preserve">Kurs Euro EBC </t>
  </si>
  <si>
    <t>Analiza wykorzystania alokacji EFRR w ramach  Działania 4.3 Ochrona powietrza, energetyka</t>
  </si>
  <si>
    <t xml:space="preserve">Alokacja na Działanie 4.3 EFRR </t>
  </si>
  <si>
    <t xml:space="preserve">Załącznik Nr 3 do Uchwały Nr .......................... Zarządu Województwa Mazowieckiego z dnia............................2014 r. zmieniającej uchwałę w sprawie zatwierdzenia listy rankingowej projektów pozytywnie zweryfikowanych pod względem oceny wykonalności i merytorycznej (horyzontalnej, szczegółowej) oraz strategicznej złożonych w ramach konkursu zamkniętego bez preselekcji RPOWM/4.3/2/2010 Priorytet IV „Środowisko, zapobieganie zagrożeniom i energetyka” dla Działania 4.3 „Ochrona powietrza, energetyka” – Schemat I „Odnawialne źródła energii i kogeneracja” Regionalnego Programu Operacyjnego Województwa Mazowieckiego 2007-2013
</t>
  </si>
  <si>
    <t>Reaolakacja z Działania 6.2 Turystyka przeznaczona na projekty znajdujące się na liście rezerwowej „Odnawialne źródła energii i kogeneracja”
 (wartość ujęta w alokacji na Działanie 4.3 EFRR)</t>
  </si>
  <si>
    <t>Inicjatywa JESSICA</t>
  </si>
  <si>
    <t>Projekty złożone w ramach Działania 4.3 z podpisanymi umowami</t>
  </si>
  <si>
    <t>Projekty złożone w ramach Działania 4.3 z oczekujące na podpisanie umowy</t>
  </si>
  <si>
    <t>Dostępne środki w ramach Działania 4.3 po uwzględnieniu projektów oczekujących na podpisanie umowy</t>
  </si>
  <si>
    <t>Pozostałe środki dostepne w Działaniu 4.3</t>
  </si>
</sst>
</file>

<file path=xl/styles.xml><?xml version="1.0" encoding="utf-8"?>
<styleSheet xmlns="http://schemas.openxmlformats.org/spreadsheetml/2006/main">
  <fonts count="6">
    <font>
      <sz val="11"/>
      <color theme="1"/>
      <name val="Calibri"/>
      <family val="2"/>
      <charset val="238"/>
      <scheme val="minor"/>
    </font>
    <font>
      <sz val="11"/>
      <color theme="1"/>
      <name val="Calibri"/>
      <family val="2"/>
      <charset val="238"/>
      <scheme val="minor"/>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rgb="FFFF0000"/>
      </right>
      <top style="thin">
        <color indexed="64"/>
      </top>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0" fillId="0" borderId="0" xfId="0" applyFont="1" applyAlignment="1">
      <alignment horizontal="center" vertical="center"/>
    </xf>
    <xf numFmtId="4"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4" fontId="0" fillId="0" borderId="2" xfId="0" applyNumberFormat="1" applyFont="1" applyFill="1" applyBorder="1" applyAlignment="1">
      <alignment horizontal="center" vertical="center"/>
    </xf>
    <xf numFmtId="10" fontId="0" fillId="0" borderId="2" xfId="0" applyNumberFormat="1" applyFont="1" applyFill="1" applyBorder="1" applyAlignment="1">
      <alignment horizontal="center" vertical="center"/>
    </xf>
    <xf numFmtId="2" fontId="0"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center" vertical="center"/>
    </xf>
    <xf numFmtId="10"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10" fontId="0" fillId="0" borderId="1" xfId="1" applyNumberFormat="1" applyFont="1" applyFill="1" applyBorder="1" applyAlignment="1">
      <alignment horizontal="center" vertical="center"/>
    </xf>
    <xf numFmtId="2" fontId="3" fillId="0" borderId="1" xfId="1" applyNumberFormat="1" applyFont="1" applyFill="1" applyBorder="1" applyAlignment="1">
      <alignment horizontal="center" vertical="center"/>
    </xf>
    <xf numFmtId="10" fontId="0" fillId="0" borderId="2" xfId="1"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0" fontId="2" fillId="3" borderId="1" xfId="0" applyFont="1" applyFill="1" applyBorder="1" applyAlignment="1" applyProtection="1">
      <alignment horizontal="center" vertical="center" wrapText="1"/>
    </xf>
    <xf numFmtId="2" fontId="2" fillId="3" borderId="1"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left" vertical="center"/>
    </xf>
    <xf numFmtId="4" fontId="4" fillId="0" borderId="2" xfId="0" applyNumberFormat="1" applyFont="1" applyFill="1" applyBorder="1" applyAlignment="1">
      <alignment horizontal="left" vertical="center"/>
    </xf>
    <xf numFmtId="4" fontId="4" fillId="0" borderId="1" xfId="0" applyNumberFormat="1" applyFont="1" applyBorder="1" applyAlignment="1">
      <alignment horizontal="left" vertical="center" wrapText="1"/>
    </xf>
    <xf numFmtId="0" fontId="4" fillId="0" borderId="1" xfId="0" applyFont="1" applyBorder="1" applyAlignment="1">
      <alignment horizontal="center" vertical="center"/>
    </xf>
    <xf numFmtId="4" fontId="4" fillId="0" borderId="3" xfId="0" applyNumberFormat="1" applyFont="1" applyBorder="1" applyAlignment="1">
      <alignment horizontal="left" vertical="center"/>
    </xf>
    <xf numFmtId="4" fontId="4" fillId="0" borderId="5" xfId="0" applyNumberFormat="1" applyFont="1" applyBorder="1" applyAlignment="1">
      <alignment horizontal="left" vertical="center"/>
    </xf>
    <xf numFmtId="4" fontId="4" fillId="0" borderId="10" xfId="0" applyNumberFormat="1" applyFont="1" applyFill="1" applyBorder="1" applyAlignment="1">
      <alignment horizontal="left" vertical="center"/>
    </xf>
    <xf numFmtId="4" fontId="4" fillId="0" borderId="11" xfId="0" applyNumberFormat="1" applyFont="1" applyFill="1" applyBorder="1" applyAlignment="1">
      <alignment horizontal="left" vertical="center"/>
    </xf>
    <xf numFmtId="0" fontId="0" fillId="0" borderId="12" xfId="0" applyFont="1" applyBorder="1" applyAlignment="1">
      <alignment horizontal="center" vertical="center" wrapTex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0" fillId="0" borderId="5" xfId="0" applyFont="1" applyBorder="1" applyAlignment="1">
      <alignment horizontal="right" vertical="center"/>
    </xf>
    <xf numFmtId="4" fontId="4" fillId="0" borderId="10" xfId="0" applyNumberFormat="1" applyFont="1" applyFill="1" applyBorder="1" applyAlignment="1">
      <alignment horizontal="left" vertical="center" wrapText="1"/>
    </xf>
    <xf numFmtId="4" fontId="4" fillId="0" borderId="11" xfId="0" applyNumberFormat="1" applyFont="1" applyFill="1" applyBorder="1" applyAlignment="1">
      <alignment horizontal="left" vertical="center" wrapText="1"/>
    </xf>
    <xf numFmtId="4" fontId="4" fillId="0" borderId="10" xfId="0" applyNumberFormat="1" applyFont="1" applyBorder="1" applyAlignment="1">
      <alignment horizontal="left" vertical="center"/>
    </xf>
    <xf numFmtId="4" fontId="4" fillId="0" borderId="11" xfId="0" applyNumberFormat="1" applyFont="1" applyBorder="1" applyAlignment="1">
      <alignment horizontal="left" vertical="center"/>
    </xf>
    <xf numFmtId="0" fontId="5" fillId="2" borderId="1" xfId="0" applyFont="1" applyFill="1" applyBorder="1" applyAlignment="1">
      <alignment horizontal="center" vertical="center" wrapText="1"/>
    </xf>
    <xf numFmtId="2" fontId="4" fillId="0" borderId="7" xfId="0" applyNumberFormat="1" applyFont="1" applyFill="1" applyBorder="1" applyAlignment="1">
      <alignment horizontal="center" vertical="center"/>
    </xf>
    <xf numFmtId="2" fontId="4" fillId="0" borderId="8" xfId="0" applyNumberFormat="1" applyFont="1" applyFill="1" applyBorder="1" applyAlignment="1">
      <alignment horizontal="center" vertical="center"/>
    </xf>
    <xf numFmtId="4" fontId="4" fillId="0" borderId="9" xfId="0" applyNumberFormat="1" applyFont="1" applyFill="1" applyBorder="1" applyAlignment="1">
      <alignment horizontal="left" vertical="center"/>
    </xf>
    <xf numFmtId="4" fontId="4" fillId="0" borderId="8" xfId="0" applyNumberFormat="1" applyFont="1" applyFill="1" applyBorder="1" applyAlignment="1">
      <alignment horizontal="left" vertical="center"/>
    </xf>
  </cellXfs>
  <cellStyles count="2">
    <cellStyle name="Normalny" xfId="0" builtinId="0"/>
    <cellStyle name="Procentowy" xfId="1" builtinId="5"/>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W27"/>
  <sheetViews>
    <sheetView tabSelected="1" view="pageBreakPreview" topLeftCell="D10" zoomScale="85" zoomScaleNormal="100" zoomScaleSheetLayoutView="85" workbookViewId="0">
      <selection activeCell="M25" sqref="M25"/>
    </sheetView>
  </sheetViews>
  <sheetFormatPr defaultRowHeight="15"/>
  <cols>
    <col min="1" max="1" width="5.5703125" style="1" customWidth="1"/>
    <col min="2" max="2" width="19.28515625" style="4" customWidth="1"/>
    <col min="3" max="3" width="16.42578125" style="1" customWidth="1"/>
    <col min="4" max="4" width="20.7109375" style="1" customWidth="1"/>
    <col min="5" max="5" width="31.28515625" style="1" customWidth="1"/>
    <col min="6" max="6" width="13" style="1" customWidth="1"/>
    <col min="7" max="7" width="16.140625" style="1" customWidth="1"/>
    <col min="8" max="8" width="52" style="1" customWidth="1"/>
    <col min="9" max="9" width="15.5703125" style="1" customWidth="1"/>
    <col min="10" max="10" width="15.7109375" style="1" customWidth="1"/>
    <col min="11" max="11" width="20.28515625" style="1" customWidth="1"/>
    <col min="12" max="12" width="17" style="1" customWidth="1"/>
    <col min="13" max="13" width="14.85546875" style="1" customWidth="1"/>
    <col min="14" max="14" width="18" style="1" customWidth="1"/>
    <col min="15" max="15" width="16.42578125" style="1" customWidth="1"/>
    <col min="16" max="16" width="9.140625" style="1"/>
    <col min="17" max="17" width="15.42578125" style="1" customWidth="1"/>
    <col min="18" max="18" width="16.42578125" style="1" customWidth="1"/>
    <col min="19" max="19" width="13.85546875" style="1" customWidth="1"/>
    <col min="20" max="20" width="13.7109375" style="1" customWidth="1"/>
    <col min="21" max="21" width="15.28515625" style="1" customWidth="1"/>
    <col min="22" max="22" width="15.7109375" style="1" customWidth="1"/>
    <col min="23" max="23" width="15.5703125" style="1" customWidth="1"/>
    <col min="24" max="16384" width="9.140625" style="1"/>
  </cols>
  <sheetData>
    <row r="1" spans="1:23" ht="63.75" customHeight="1">
      <c r="A1" s="36" t="s">
        <v>96</v>
      </c>
      <c r="B1" s="36"/>
      <c r="C1" s="36"/>
      <c r="D1" s="36"/>
      <c r="E1" s="36"/>
      <c r="F1" s="36"/>
      <c r="G1" s="36"/>
      <c r="H1" s="36"/>
      <c r="I1" s="36"/>
      <c r="J1" s="36"/>
      <c r="K1" s="36"/>
      <c r="L1" s="36"/>
      <c r="M1" s="36"/>
      <c r="N1" s="36"/>
      <c r="O1" s="36"/>
      <c r="P1" s="36"/>
      <c r="Q1" s="36"/>
      <c r="R1" s="36"/>
      <c r="S1" s="36"/>
      <c r="T1" s="36"/>
      <c r="U1" s="36"/>
      <c r="V1" s="36"/>
      <c r="W1" s="36"/>
    </row>
    <row r="2" spans="1:23" ht="120">
      <c r="A2" s="26" t="s">
        <v>0</v>
      </c>
      <c r="B2" s="26" t="s">
        <v>1</v>
      </c>
      <c r="C2" s="26" t="s">
        <v>2</v>
      </c>
      <c r="D2" s="26" t="s">
        <v>3</v>
      </c>
      <c r="E2" s="26" t="s">
        <v>4</v>
      </c>
      <c r="F2" s="26" t="s">
        <v>5</v>
      </c>
      <c r="G2" s="26" t="s">
        <v>6</v>
      </c>
      <c r="H2" s="26" t="s">
        <v>7</v>
      </c>
      <c r="I2" s="26" t="s">
        <v>8</v>
      </c>
      <c r="J2" s="26" t="s">
        <v>9</v>
      </c>
      <c r="K2" s="26" t="s">
        <v>10</v>
      </c>
      <c r="L2" s="26" t="s">
        <v>11</v>
      </c>
      <c r="M2" s="26" t="s">
        <v>12</v>
      </c>
      <c r="N2" s="26" t="s">
        <v>13</v>
      </c>
      <c r="O2" s="26" t="s">
        <v>14</v>
      </c>
      <c r="P2" s="26" t="s">
        <v>15</v>
      </c>
      <c r="Q2" s="27" t="s">
        <v>16</v>
      </c>
      <c r="R2" s="27" t="s">
        <v>17</v>
      </c>
      <c r="S2" s="27" t="s">
        <v>18</v>
      </c>
      <c r="T2" s="27" t="s">
        <v>19</v>
      </c>
      <c r="U2" s="27" t="s">
        <v>20</v>
      </c>
      <c r="V2" s="27" t="s">
        <v>21</v>
      </c>
      <c r="W2" s="27" t="s">
        <v>22</v>
      </c>
    </row>
    <row r="3" spans="1:23" ht="75">
      <c r="A3" s="5">
        <v>1</v>
      </c>
      <c r="B3" s="6" t="s">
        <v>23</v>
      </c>
      <c r="C3" s="7" t="s">
        <v>24</v>
      </c>
      <c r="D3" s="6" t="s">
        <v>25</v>
      </c>
      <c r="E3" s="6" t="s">
        <v>26</v>
      </c>
      <c r="F3" s="7">
        <v>40</v>
      </c>
      <c r="G3" s="6" t="s">
        <v>27</v>
      </c>
      <c r="H3" s="6" t="s">
        <v>28</v>
      </c>
      <c r="I3" s="6" t="s">
        <v>27</v>
      </c>
      <c r="J3" s="6" t="s">
        <v>29</v>
      </c>
      <c r="K3" s="8">
        <v>5140000</v>
      </c>
      <c r="L3" s="8">
        <v>5124000</v>
      </c>
      <c r="M3" s="8">
        <v>3586800</v>
      </c>
      <c r="N3" s="8">
        <v>0</v>
      </c>
      <c r="O3" s="8">
        <v>3586800</v>
      </c>
      <c r="P3" s="9">
        <v>0.7</v>
      </c>
      <c r="Q3" s="10">
        <v>70</v>
      </c>
      <c r="R3" s="10">
        <v>43</v>
      </c>
      <c r="S3" s="10">
        <v>35</v>
      </c>
      <c r="T3" s="10">
        <v>21</v>
      </c>
      <c r="U3" s="10">
        <v>105</v>
      </c>
      <c r="V3" s="11">
        <v>64</v>
      </c>
      <c r="W3" s="9">
        <v>0.60952380952380958</v>
      </c>
    </row>
    <row r="4" spans="1:23" ht="90">
      <c r="A4" s="5">
        <v>2</v>
      </c>
      <c r="B4" s="12" t="s">
        <v>30</v>
      </c>
      <c r="C4" s="13" t="s">
        <v>31</v>
      </c>
      <c r="D4" s="12" t="s">
        <v>32</v>
      </c>
      <c r="E4" s="12" t="s">
        <v>33</v>
      </c>
      <c r="F4" s="13">
        <v>40</v>
      </c>
      <c r="G4" s="12" t="s">
        <v>34</v>
      </c>
      <c r="H4" s="12" t="s">
        <v>35</v>
      </c>
      <c r="I4" s="12" t="s">
        <v>34</v>
      </c>
      <c r="J4" s="12" t="s">
        <v>36</v>
      </c>
      <c r="K4" s="14">
        <v>14273650.27</v>
      </c>
      <c r="L4" s="14">
        <v>14246104.07</v>
      </c>
      <c r="M4" s="14">
        <v>9972272.8499999996</v>
      </c>
      <c r="N4" s="14">
        <v>0</v>
      </c>
      <c r="O4" s="14">
        <v>9972272.8499999996</v>
      </c>
      <c r="P4" s="15">
        <v>0.70000000007019458</v>
      </c>
      <c r="Q4" s="16">
        <v>70</v>
      </c>
      <c r="R4" s="16">
        <v>42</v>
      </c>
      <c r="S4" s="16">
        <v>35</v>
      </c>
      <c r="T4" s="16">
        <v>22</v>
      </c>
      <c r="U4" s="16">
        <v>105</v>
      </c>
      <c r="V4" s="17">
        <v>64</v>
      </c>
      <c r="W4" s="15">
        <v>0.60952380952380958</v>
      </c>
    </row>
    <row r="5" spans="1:23" ht="144.75" customHeight="1">
      <c r="A5" s="5">
        <v>3</v>
      </c>
      <c r="B5" s="12" t="s">
        <v>37</v>
      </c>
      <c r="C5" s="13" t="s">
        <v>38</v>
      </c>
      <c r="D5" s="12" t="s">
        <v>39</v>
      </c>
      <c r="E5" s="12" t="s">
        <v>40</v>
      </c>
      <c r="F5" s="13">
        <v>40</v>
      </c>
      <c r="G5" s="12" t="s">
        <v>41</v>
      </c>
      <c r="H5" s="12" t="s">
        <v>42</v>
      </c>
      <c r="I5" s="12" t="s">
        <v>41</v>
      </c>
      <c r="J5" s="12" t="s">
        <v>43</v>
      </c>
      <c r="K5" s="14">
        <v>7884939.9800000004</v>
      </c>
      <c r="L5" s="14">
        <v>7869939.9800000004</v>
      </c>
      <c r="M5" s="14">
        <v>5508957.9800000004</v>
      </c>
      <c r="N5" s="14">
        <v>0</v>
      </c>
      <c r="O5" s="14">
        <v>5508957.9800000004</v>
      </c>
      <c r="P5" s="15">
        <v>0.69999999923760536</v>
      </c>
      <c r="Q5" s="16">
        <v>70</v>
      </c>
      <c r="R5" s="16">
        <v>36</v>
      </c>
      <c r="S5" s="16">
        <v>35</v>
      </c>
      <c r="T5" s="16">
        <v>28</v>
      </c>
      <c r="U5" s="16">
        <v>105</v>
      </c>
      <c r="V5" s="17">
        <v>64</v>
      </c>
      <c r="W5" s="15">
        <v>0.60952380952380958</v>
      </c>
    </row>
    <row r="6" spans="1:23" ht="45">
      <c r="A6" s="5">
        <v>4</v>
      </c>
      <c r="B6" s="12" t="s">
        <v>44</v>
      </c>
      <c r="C6" s="13" t="s">
        <v>45</v>
      </c>
      <c r="D6" s="12" t="s">
        <v>46</v>
      </c>
      <c r="E6" s="12" t="s">
        <v>47</v>
      </c>
      <c r="F6" s="13">
        <v>39</v>
      </c>
      <c r="G6" s="12" t="s">
        <v>48</v>
      </c>
      <c r="H6" s="12" t="s">
        <v>49</v>
      </c>
      <c r="I6" s="12" t="s">
        <v>50</v>
      </c>
      <c r="J6" s="12" t="s">
        <v>51</v>
      </c>
      <c r="K6" s="14">
        <v>14341308</v>
      </c>
      <c r="L6" s="14">
        <v>11199600</v>
      </c>
      <c r="M6" s="14">
        <v>2855898</v>
      </c>
      <c r="N6" s="14">
        <v>503982</v>
      </c>
      <c r="O6" s="14">
        <v>3359880</v>
      </c>
      <c r="P6" s="15">
        <v>0.3</v>
      </c>
      <c r="Q6" s="16">
        <v>70</v>
      </c>
      <c r="R6" s="16">
        <v>36.5</v>
      </c>
      <c r="S6" s="16">
        <v>35</v>
      </c>
      <c r="T6" s="16">
        <v>27.5</v>
      </c>
      <c r="U6" s="16">
        <v>105</v>
      </c>
      <c r="V6" s="17">
        <v>64</v>
      </c>
      <c r="W6" s="15">
        <v>0.60952380952380958</v>
      </c>
    </row>
    <row r="7" spans="1:23" ht="348.75" customHeight="1">
      <c r="A7" s="5">
        <v>5</v>
      </c>
      <c r="B7" s="12" t="s">
        <v>52</v>
      </c>
      <c r="C7" s="13" t="s">
        <v>53</v>
      </c>
      <c r="D7" s="12" t="s">
        <v>54</v>
      </c>
      <c r="E7" s="12" t="s">
        <v>55</v>
      </c>
      <c r="F7" s="13">
        <v>40</v>
      </c>
      <c r="G7" s="12" t="s">
        <v>34</v>
      </c>
      <c r="H7" s="12" t="s">
        <v>56</v>
      </c>
      <c r="I7" s="12" t="s">
        <v>34</v>
      </c>
      <c r="J7" s="12" t="s">
        <v>57</v>
      </c>
      <c r="K7" s="14">
        <v>7459150</v>
      </c>
      <c r="L7" s="14">
        <v>7444150</v>
      </c>
      <c r="M7" s="14">
        <v>5210905</v>
      </c>
      <c r="N7" s="14">
        <v>0</v>
      </c>
      <c r="O7" s="14">
        <v>5210905</v>
      </c>
      <c r="P7" s="15">
        <v>0.7</v>
      </c>
      <c r="Q7" s="16">
        <v>70</v>
      </c>
      <c r="R7" s="16">
        <v>39.5</v>
      </c>
      <c r="S7" s="16">
        <v>35</v>
      </c>
      <c r="T7" s="16">
        <v>24</v>
      </c>
      <c r="U7" s="16">
        <v>105</v>
      </c>
      <c r="V7" s="17">
        <v>63.5</v>
      </c>
      <c r="W7" s="15">
        <v>0.60476190476190472</v>
      </c>
    </row>
    <row r="8" spans="1:23" ht="60">
      <c r="A8" s="5">
        <v>6</v>
      </c>
      <c r="B8" s="12" t="s">
        <v>58</v>
      </c>
      <c r="C8" s="13" t="s">
        <v>59</v>
      </c>
      <c r="D8" s="12" t="s">
        <v>60</v>
      </c>
      <c r="E8" s="12" t="s">
        <v>61</v>
      </c>
      <c r="F8" s="13">
        <v>39</v>
      </c>
      <c r="G8" s="12" t="s">
        <v>62</v>
      </c>
      <c r="H8" s="12" t="s">
        <v>63</v>
      </c>
      <c r="I8" s="12" t="s">
        <v>64</v>
      </c>
      <c r="J8" s="12" t="s">
        <v>65</v>
      </c>
      <c r="K8" s="14">
        <v>476306.12</v>
      </c>
      <c r="L8" s="14">
        <v>476306.12</v>
      </c>
      <c r="M8" s="14">
        <v>333414.28999999998</v>
      </c>
      <c r="N8" s="14">
        <v>0</v>
      </c>
      <c r="O8" s="14">
        <v>333414.28999999998</v>
      </c>
      <c r="P8" s="15">
        <v>0.70000001259694078</v>
      </c>
      <c r="Q8" s="16">
        <v>70</v>
      </c>
      <c r="R8" s="16">
        <v>33</v>
      </c>
      <c r="S8" s="16">
        <v>35</v>
      </c>
      <c r="T8" s="16">
        <v>30.5</v>
      </c>
      <c r="U8" s="16">
        <v>105</v>
      </c>
      <c r="V8" s="17">
        <v>63.5</v>
      </c>
      <c r="W8" s="15">
        <v>0.60476190476190472</v>
      </c>
    </row>
    <row r="9" spans="1:23" ht="75">
      <c r="A9" s="5">
        <v>7</v>
      </c>
      <c r="B9" s="18" t="s">
        <v>66</v>
      </c>
      <c r="C9" s="19" t="s">
        <v>67</v>
      </c>
      <c r="D9" s="12" t="s">
        <v>68</v>
      </c>
      <c r="E9" s="12" t="s">
        <v>69</v>
      </c>
      <c r="F9" s="12">
        <v>40</v>
      </c>
      <c r="G9" s="20" t="s">
        <v>70</v>
      </c>
      <c r="H9" s="12" t="s">
        <v>71</v>
      </c>
      <c r="I9" s="12" t="s">
        <v>70</v>
      </c>
      <c r="J9" s="21" t="s">
        <v>71</v>
      </c>
      <c r="K9" s="14">
        <v>7234815</v>
      </c>
      <c r="L9" s="14">
        <v>5843215</v>
      </c>
      <c r="M9" s="14">
        <v>4090250.5</v>
      </c>
      <c r="N9" s="14">
        <v>0</v>
      </c>
      <c r="O9" s="14">
        <v>4090250.5</v>
      </c>
      <c r="P9" s="22">
        <v>0.7</v>
      </c>
      <c r="Q9" s="10">
        <v>70</v>
      </c>
      <c r="R9" s="16">
        <v>40.5</v>
      </c>
      <c r="S9" s="16">
        <v>35</v>
      </c>
      <c r="T9" s="16">
        <v>22.5</v>
      </c>
      <c r="U9" s="10">
        <f>Q9+S9</f>
        <v>105</v>
      </c>
      <c r="V9" s="23">
        <v>63</v>
      </c>
      <c r="W9" s="24">
        <f>V9/U9</f>
        <v>0.6</v>
      </c>
    </row>
    <row r="10" spans="1:23" ht="195">
      <c r="A10" s="5">
        <v>8</v>
      </c>
      <c r="B10" s="18" t="s">
        <v>72</v>
      </c>
      <c r="C10" s="19" t="s">
        <v>73</v>
      </c>
      <c r="D10" s="12" t="s">
        <v>74</v>
      </c>
      <c r="E10" s="12" t="s">
        <v>75</v>
      </c>
      <c r="F10" s="12">
        <v>40</v>
      </c>
      <c r="G10" s="12" t="s">
        <v>76</v>
      </c>
      <c r="H10" s="12" t="s">
        <v>77</v>
      </c>
      <c r="I10" s="12" t="s">
        <v>78</v>
      </c>
      <c r="J10" s="21" t="s">
        <v>79</v>
      </c>
      <c r="K10" s="14">
        <v>8045909.3799999999</v>
      </c>
      <c r="L10" s="14">
        <v>8027840.8899999997</v>
      </c>
      <c r="M10" s="14">
        <v>5619488.6200000001</v>
      </c>
      <c r="N10" s="14">
        <v>0</v>
      </c>
      <c r="O10" s="14">
        <v>5619488.6200000001</v>
      </c>
      <c r="P10" s="22">
        <v>0.69999999962630055</v>
      </c>
      <c r="Q10" s="10">
        <v>70</v>
      </c>
      <c r="R10" s="16">
        <v>38</v>
      </c>
      <c r="S10" s="16">
        <v>35</v>
      </c>
      <c r="T10" s="16">
        <v>25</v>
      </c>
      <c r="U10" s="10">
        <f>Q10+S10</f>
        <v>105</v>
      </c>
      <c r="V10" s="23">
        <v>63</v>
      </c>
      <c r="W10" s="24">
        <f>V10/U10</f>
        <v>0.6</v>
      </c>
    </row>
    <row r="11" spans="1:23" ht="30">
      <c r="A11" s="5">
        <v>9</v>
      </c>
      <c r="B11" s="12" t="s">
        <v>80</v>
      </c>
      <c r="C11" s="13" t="s">
        <v>81</v>
      </c>
      <c r="D11" s="12" t="s">
        <v>82</v>
      </c>
      <c r="E11" s="12" t="s">
        <v>83</v>
      </c>
      <c r="F11" s="13">
        <v>39</v>
      </c>
      <c r="G11" s="12" t="s">
        <v>84</v>
      </c>
      <c r="H11" s="12" t="s">
        <v>85</v>
      </c>
      <c r="I11" s="12" t="s">
        <v>84</v>
      </c>
      <c r="J11" s="12" t="s">
        <v>86</v>
      </c>
      <c r="K11" s="14">
        <v>14977334.68</v>
      </c>
      <c r="L11" s="14">
        <v>12177345.27</v>
      </c>
      <c r="M11" s="14">
        <v>5175371.74</v>
      </c>
      <c r="N11" s="14">
        <v>913300.9</v>
      </c>
      <c r="O11" s="14">
        <v>6088672.6400000006</v>
      </c>
      <c r="P11" s="15">
        <v>0.50000000041059856</v>
      </c>
      <c r="Q11" s="16">
        <v>70</v>
      </c>
      <c r="R11" s="16">
        <v>39</v>
      </c>
      <c r="S11" s="16">
        <v>35</v>
      </c>
      <c r="T11" s="16">
        <v>24</v>
      </c>
      <c r="U11" s="16">
        <v>105</v>
      </c>
      <c r="V11" s="17">
        <v>63</v>
      </c>
      <c r="W11" s="15">
        <v>0.6</v>
      </c>
    </row>
    <row r="12" spans="1:23" ht="28.5" customHeight="1">
      <c r="A12" s="37" t="s">
        <v>87</v>
      </c>
      <c r="B12" s="38"/>
      <c r="C12" s="38"/>
      <c r="D12" s="38"/>
      <c r="E12" s="38"/>
      <c r="F12" s="38"/>
      <c r="G12" s="38"/>
      <c r="H12" s="38"/>
      <c r="I12" s="38"/>
      <c r="J12" s="39"/>
      <c r="K12" s="2">
        <f>SUM(K3:K11)</f>
        <v>79833413.430000007</v>
      </c>
      <c r="L12" s="2">
        <f>SUM(L3:L11)</f>
        <v>72408501.329999998</v>
      </c>
      <c r="M12" s="2">
        <f>SUM(M3:M11)</f>
        <v>42353358.979999997</v>
      </c>
      <c r="N12" s="2">
        <f>SUM(N3:N11)</f>
        <v>1417282.9</v>
      </c>
      <c r="O12" s="2">
        <f>SUM(O3:O11)</f>
        <v>43770641.879999995</v>
      </c>
    </row>
    <row r="13" spans="1:23">
      <c r="B13" s="3"/>
    </row>
    <row r="15" spans="1:23" ht="42.75" customHeight="1">
      <c r="E15" s="44" t="s">
        <v>94</v>
      </c>
      <c r="F15" s="44"/>
      <c r="G15" s="44"/>
      <c r="H15" s="44"/>
      <c r="I15" s="44"/>
      <c r="J15" s="44"/>
    </row>
    <row r="16" spans="1:23" ht="21" customHeight="1">
      <c r="E16" s="30" t="s">
        <v>95</v>
      </c>
      <c r="F16" s="30"/>
      <c r="G16" s="30"/>
      <c r="H16" s="25" t="s">
        <v>88</v>
      </c>
      <c r="I16" s="45" t="s">
        <v>89</v>
      </c>
      <c r="J16" s="46"/>
    </row>
    <row r="17" spans="5:10" ht="21" customHeight="1">
      <c r="E17" s="30"/>
      <c r="F17" s="30"/>
      <c r="G17" s="30"/>
      <c r="H17" s="28">
        <v>61646276</v>
      </c>
      <c r="I17" s="47">
        <v>259808230.20200002</v>
      </c>
      <c r="J17" s="48"/>
    </row>
    <row r="18" spans="5:10" ht="41.25" customHeight="1">
      <c r="E18" s="30" t="s">
        <v>97</v>
      </c>
      <c r="F18" s="30"/>
      <c r="G18" s="30"/>
      <c r="H18" s="28">
        <v>5000000</v>
      </c>
      <c r="I18" s="32">
        <v>21072500</v>
      </c>
      <c r="J18" s="33"/>
    </row>
    <row r="19" spans="5:10" ht="36.75" customHeight="1">
      <c r="E19" s="30" t="s">
        <v>98</v>
      </c>
      <c r="F19" s="30"/>
      <c r="G19" s="30"/>
      <c r="H19" s="28">
        <v>13757539.447146755</v>
      </c>
      <c r="I19" s="40">
        <v>57981150</v>
      </c>
      <c r="J19" s="41"/>
    </row>
    <row r="20" spans="5:10" ht="36.75" customHeight="1">
      <c r="E20" s="30" t="s">
        <v>99</v>
      </c>
      <c r="F20" s="30"/>
      <c r="G20" s="30"/>
      <c r="H20" s="28">
        <v>48988599.07225056</v>
      </c>
      <c r="I20" s="42">
        <v>206462450.78999999</v>
      </c>
      <c r="J20" s="43"/>
    </row>
    <row r="21" spans="5:10" ht="36.75" customHeight="1">
      <c r="E21" s="30" t="s">
        <v>100</v>
      </c>
      <c r="F21" s="30"/>
      <c r="G21" s="30"/>
      <c r="H21" s="29">
        <v>3733346.949816111</v>
      </c>
      <c r="I21" s="40">
        <v>15734190.720000001</v>
      </c>
      <c r="J21" s="41"/>
    </row>
    <row r="22" spans="5:10" ht="36.75" customHeight="1">
      <c r="E22" s="30" t="s">
        <v>90</v>
      </c>
      <c r="F22" s="30"/>
      <c r="G22" s="30"/>
      <c r="H22" s="29">
        <v>0</v>
      </c>
      <c r="I22" s="40">
        <v>0</v>
      </c>
      <c r="J22" s="41"/>
    </row>
    <row r="23" spans="5:10" ht="36.75" customHeight="1">
      <c r="E23" s="30" t="s">
        <v>91</v>
      </c>
      <c r="F23" s="30"/>
      <c r="G23" s="30"/>
      <c r="H23" s="28">
        <v>13527562.853422707</v>
      </c>
      <c r="I23" s="34">
        <v>57011913.645750001</v>
      </c>
      <c r="J23" s="35"/>
    </row>
    <row r="24" spans="5:10" ht="36.75" customHeight="1">
      <c r="E24" s="30" t="s">
        <v>101</v>
      </c>
      <c r="F24" s="30"/>
      <c r="G24" s="30"/>
      <c r="H24" s="28">
        <v>9794215.9036065973</v>
      </c>
      <c r="I24" s="32">
        <v>41277722.925750002</v>
      </c>
      <c r="J24" s="33"/>
    </row>
    <row r="25" spans="5:10" ht="36.75" customHeight="1">
      <c r="E25" s="30" t="s">
        <v>92</v>
      </c>
      <c r="F25" s="30"/>
      <c r="G25" s="30"/>
      <c r="H25" s="28">
        <v>2073120.2443943527</v>
      </c>
      <c r="I25" s="32">
        <v>8737165.2699999996</v>
      </c>
      <c r="J25" s="33"/>
    </row>
    <row r="26" spans="5:10" ht="36.75" customHeight="1">
      <c r="E26" s="30" t="s">
        <v>102</v>
      </c>
      <c r="F26" s="30"/>
      <c r="G26" s="30"/>
      <c r="H26" s="28">
        <v>7721095.6592122437</v>
      </c>
      <c r="I26" s="32">
        <v>32540557.655750003</v>
      </c>
      <c r="J26" s="33"/>
    </row>
    <row r="27" spans="5:10">
      <c r="E27" s="30" t="s">
        <v>93</v>
      </c>
      <c r="F27" s="30"/>
      <c r="G27" s="30"/>
      <c r="H27" s="31">
        <v>4.2145000000000001</v>
      </c>
      <c r="I27" s="31"/>
      <c r="J27" s="31"/>
    </row>
  </sheetData>
  <mergeCells count="26">
    <mergeCell ref="A1:W1"/>
    <mergeCell ref="A12:J12"/>
    <mergeCell ref="E22:G22"/>
    <mergeCell ref="I22:J22"/>
    <mergeCell ref="E23:G23"/>
    <mergeCell ref="E19:G19"/>
    <mergeCell ref="I19:J19"/>
    <mergeCell ref="E20:G20"/>
    <mergeCell ref="I20:J20"/>
    <mergeCell ref="E21:G21"/>
    <mergeCell ref="I21:J21"/>
    <mergeCell ref="E15:J15"/>
    <mergeCell ref="I16:J16"/>
    <mergeCell ref="I17:J17"/>
    <mergeCell ref="E27:G27"/>
    <mergeCell ref="H27:J27"/>
    <mergeCell ref="E25:G25"/>
    <mergeCell ref="E16:G17"/>
    <mergeCell ref="I25:J25"/>
    <mergeCell ref="E26:G26"/>
    <mergeCell ref="I26:J26"/>
    <mergeCell ref="E18:G18"/>
    <mergeCell ref="I18:J18"/>
    <mergeCell ref="I23:J23"/>
    <mergeCell ref="E24:G24"/>
    <mergeCell ref="I24:J24"/>
  </mergeCells>
  <conditionalFormatting sqref="T2 W2 R2">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8" scale="4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2014-09-16T12:42:59Z</dcterms:modified>
</cp:coreProperties>
</file>