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845" windowWidth="19200" windowHeight="12015" activeTab="0"/>
  </bookViews>
  <sheets>
    <sheet name="załącznik do informacji" sheetId="1" r:id="rId1"/>
    <sheet name="Arkusz2" sheetId="2" r:id="rId2"/>
  </sheets>
  <definedNames>
    <definedName name="_xlnm._FilterDatabase" localSheetId="0" hidden="1">'załącznik do informacji'!$A$3:$O$74</definedName>
    <definedName name="_xlnm.Print_Area" localSheetId="0">'załącznik do informacji'!$A$1:$O$88</definedName>
    <definedName name="_xlnm.Print_Titles" localSheetId="0">'załącznik do informacji'!$3:$3</definedName>
  </definedNames>
  <calcPr fullCalcOnLoad="1"/>
</workbook>
</file>

<file path=xl/sharedStrings.xml><?xml version="1.0" encoding="utf-8"?>
<sst xmlns="http://schemas.openxmlformats.org/spreadsheetml/2006/main" count="237" uniqueCount="222">
  <si>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</si>
  <si>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</si>
  <si>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</si>
  <si>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</si>
  <si>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</si>
  <si>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</si>
  <si>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Koszty kwalifikowalne w PLN</t>
  </si>
  <si>
    <t>Wnioskowana kwota z EFRR w PLN</t>
  </si>
  <si>
    <t>Wnioskowana kwota z budżetu państwa (nie zawsze wystąpi) w PLN</t>
  </si>
  <si>
    <t>Kwota wnioskowana z EFRR + budżetu państwa w PLN</t>
  </si>
  <si>
    <t>Maksymalna liczba punktów możliwa do zdobycia w konkursie</t>
  </si>
  <si>
    <t>Liczba punktów uzyskana przez projekt</t>
  </si>
  <si>
    <t>Procent maksymalnej liczby punktów możliwych do
zdobycia</t>
  </si>
  <si>
    <t>Lp.</t>
  </si>
  <si>
    <t>EURO</t>
  </si>
  <si>
    <t>PLN</t>
  </si>
  <si>
    <t xml:space="preserve">Procent dofinansowania </t>
  </si>
  <si>
    <t>Wartość umożliwiająca dalszą kontraktację na podstawie comiesięcznych danych MF</t>
  </si>
  <si>
    <t>Gmina Bielany</t>
  </si>
  <si>
    <t>Miasto Sokołów Podlaski</t>
  </si>
  <si>
    <t>Miasto i Gmina Łosice</t>
  </si>
  <si>
    <t>Mazowiecka Regionalna Organizacja Turystyczna</t>
  </si>
  <si>
    <t>Gmina Jedlnia-Letnisko</t>
  </si>
  <si>
    <t>Gmina Olszewo-Borki</t>
  </si>
  <si>
    <t>Gmina Pomiechówek</t>
  </si>
  <si>
    <t>Gmina Mszczonów</t>
  </si>
  <si>
    <t>Gmina Miejska Legionowo</t>
  </si>
  <si>
    <t>Gmina Wyszków</t>
  </si>
  <si>
    <t>Zapotrzebowanie na projekty kluczowe z Działania 6.2 (oczekujące na podpisanie umowy)</t>
  </si>
  <si>
    <t>Linia oznacza dofinansowane projekty</t>
  </si>
  <si>
    <t>Kurs Euro</t>
  </si>
  <si>
    <t>Etap I - od 30 maja 2014 r. do 12 czerwca 2014 r.</t>
  </si>
  <si>
    <t>MJWPU.420-11/14</t>
  </si>
  <si>
    <t>MJWPU.420-18/14</t>
  </si>
  <si>
    <t>MJWPU.420-22/14</t>
  </si>
  <si>
    <t>MJWPU.420-27/14</t>
  </si>
  <si>
    <t>MJWPU.420-39/14</t>
  </si>
  <si>
    <t>MJWPU.420-45/14</t>
  </si>
  <si>
    <t>MJWPU.420-54/14</t>
  </si>
  <si>
    <t>MJWPU.420-75/14</t>
  </si>
  <si>
    <t>MJWPU.420-13/14</t>
  </si>
  <si>
    <t>MJWPU.420-32/14</t>
  </si>
  <si>
    <t>MJWPU.420-46/14</t>
  </si>
  <si>
    <t>MJWPU.420-87/14</t>
  </si>
  <si>
    <t>MJWPU.420-106/14</t>
  </si>
  <si>
    <t>MJWPU.420-158/14</t>
  </si>
  <si>
    <t>MJWPU.420-36/14</t>
  </si>
  <si>
    <t>MJWPU.420-38/14</t>
  </si>
  <si>
    <t>MJWPU.420-60/14</t>
  </si>
  <si>
    <t>MJWPU.420-69/14</t>
  </si>
  <si>
    <t>MJWPU.420-114/14</t>
  </si>
  <si>
    <t>MJWPU.420-119/14</t>
  </si>
  <si>
    <t>MJWPU.420-135/14</t>
  </si>
  <si>
    <t>MJWPU.420-142/14</t>
  </si>
  <si>
    <t>MJWPU.420-23/14</t>
  </si>
  <si>
    <t>MJWPU.420-93/14</t>
  </si>
  <si>
    <t>MJWPU.420-100/14</t>
  </si>
  <si>
    <t>MJWPU.420-102/14</t>
  </si>
  <si>
    <t>MJWPU.420-131/14</t>
  </si>
  <si>
    <t>MJWPU.420-25/14</t>
  </si>
  <si>
    <t>MJWPU.420-111/14</t>
  </si>
  <si>
    <t>MJWPU.420-150/14</t>
  </si>
  <si>
    <t>MJWPU.420-159/14</t>
  </si>
  <si>
    <t>MJWPU.420-99/14</t>
  </si>
  <si>
    <t>MJWPU.420-101/14</t>
  </si>
  <si>
    <t>MJWPU.420-108/14</t>
  </si>
  <si>
    <t>MJWPU.420-121/14</t>
  </si>
  <si>
    <t>MJWPU.420-126/14</t>
  </si>
  <si>
    <t>MJWPU.420-144/14</t>
  </si>
  <si>
    <t>MJWPU.420-160/14</t>
  </si>
  <si>
    <t>MJWPU.420-172/14</t>
  </si>
  <si>
    <t>MJWPU.420-73/14</t>
  </si>
  <si>
    <t>MJWPU.420-82/14</t>
  </si>
  <si>
    <t>MJWPU.420-140/14</t>
  </si>
  <si>
    <t>MJWPU.420-152/14</t>
  </si>
  <si>
    <t>MJWPU.420-164/14</t>
  </si>
  <si>
    <t>MJWPU.420-178/14</t>
  </si>
  <si>
    <t>MJWPU.420-184/14</t>
  </si>
  <si>
    <t>MJWPU.420-185/14</t>
  </si>
  <si>
    <t>MJWPU.420-70/14</t>
  </si>
  <si>
    <t>MJWPU.420-89/14</t>
  </si>
  <si>
    <t>MJWPU.420-128/14</t>
  </si>
  <si>
    <t>MJWPU.420-130/14</t>
  </si>
  <si>
    <t>Bulwar nad rzeką Cetynią – ETAP II</t>
  </si>
  <si>
    <t>„Ośrodek sztuki i tradycji Podlasia z bazą turystyczną”</t>
  </si>
  <si>
    <t>Parafia Rzymsko-Katolicka w Zembrowie</t>
  </si>
  <si>
    <t>Zwiększenie dostępności zabytkowej kaplicy i parkanu w Zembrowie</t>
  </si>
  <si>
    <t>Miasto Ostrołęka</t>
  </si>
  <si>
    <t>Gmina Zakrzew</t>
  </si>
  <si>
    <t>„Park Historyczny Rycerze Bogurodzicy – Muzeum Rycerstwa (II etap)”</t>
  </si>
  <si>
    <t>Gmina Sabnie</t>
  </si>
  <si>
    <t>Rozwój produktów turystyki aktywnej w Gminie Sabnie</t>
  </si>
  <si>
    <t>Parafia Rzymskokatolicka pw. Najświętszego Serca Jezusowego w Radomiu</t>
  </si>
  <si>
    <t>Szlak twórczości architektonicznej Stefana Szyllera</t>
  </si>
  <si>
    <t>Gmina Milanówek</t>
  </si>
  <si>
    <t>Miasto Siedlce</t>
  </si>
  <si>
    <t>Siedleckim gościńcem w Dolinę Bugu</t>
  </si>
  <si>
    <t>Muzeum Kolejnictwa</t>
  </si>
  <si>
    <t>Gmina Warka</t>
  </si>
  <si>
    <t>Gmina Grodzisk Mazowiecki</t>
  </si>
  <si>
    <t>Miasto Węgrów</t>
  </si>
  <si>
    <t>Gmina Karczew</t>
  </si>
  <si>
    <t>Narodowy Instytut Fryderyka Chopina</t>
  </si>
  <si>
    <t>Muzeum Wsi Radomskiej w Radomiu</t>
  </si>
  <si>
    <t>E-puk puk klika turysta do Muzeum Wsi Radomskiej</t>
  </si>
  <si>
    <t>Gmina Ożarów Mazowiecki</t>
  </si>
  <si>
    <t>„Poprawa atrakcyjności turystycznej Gminy Ożarów Mazowiecki – etap II”</t>
  </si>
  <si>
    <t>Olszewo-Borki wrotami na Kurpiowszczyznę - na nartach, kajakiem i rowerem</t>
  </si>
  <si>
    <t>Gmina Wieliszew</t>
  </si>
  <si>
    <t>Rewitalizacja Jeziora Wieliszewskiego i utworzenie terenu rekreacyjnego.</t>
  </si>
  <si>
    <t>Miasto Stołeczne Warszawa</t>
  </si>
  <si>
    <t>Warszawa Chopina</t>
  </si>
  <si>
    <t>Gmina Miasto Płońsk</t>
  </si>
  <si>
    <t>Zwiększenie atrakcyjności turystycznej Płońska - etap II</t>
  </si>
  <si>
    <t>POWIAT SOKOŁOWSKI</t>
  </si>
  <si>
    <t>Wzmocnienie potencjału turystycznego Powiatu Sokołowskiego</t>
  </si>
  <si>
    <t>Gmina - Miasto Płock</t>
  </si>
  <si>
    <t>Gmina Platerów</t>
  </si>
  <si>
    <t>Gmina Nieporęt</t>
  </si>
  <si>
    <t>Zagospodarowanie turystyczne terenu rekreacyjno-wypoczynkowego Nieporęt-Pilawa
na terenie Gminy Nieporęt</t>
  </si>
  <si>
    <t>Przygotowanie kompleksowej oferty turystycznej na terenie gminy Wyszków – etap II</t>
  </si>
  <si>
    <t>POWIAT GARWOLIŃSKI</t>
  </si>
  <si>
    <t>Powiększenie kompleksowej oferty turystycznej na terenie Powiatu Garwolińskiego</t>
  </si>
  <si>
    <t>Miasto Mińsk Mazowiecki</t>
  </si>
  <si>
    <t>Aktywnie nad Wkrą - rozwój turystyki w gminie Pomiechówek Etap II</t>
  </si>
  <si>
    <t>Muzeum Romantyzmu w Opinogórze</t>
  </si>
  <si>
    <t>"Zwiększanie atrakcyjności turystycznej gminy Łosice poprzez rozbudowę bazy turystycznej"</t>
  </si>
  <si>
    <t>Gmina Miasto Marki</t>
  </si>
  <si>
    <t>Muzeum Wsi Mazowieckiej w Sierpcu</t>
  </si>
  <si>
    <t>Gmina Andrzejewo</t>
  </si>
  <si>
    <t>Zwiększenie atrakcyjności turystycznej gminy Andrzejewo poprzez budowę ścieżki rowerowej
wraz rekreacyjnymi urządzeniami towarzyszącymi.</t>
  </si>
  <si>
    <t>GMINA ZIELONKA</t>
  </si>
  <si>
    <t>"Rekreacyjna Zielonka z historią w tle - rozwój i promocja miejskiej oferty turystycznej"</t>
  </si>
  <si>
    <t>Stowarzyszenie Rozwoju INNOWACJE</t>
  </si>
  <si>
    <t>Mazowsze na Talerzu – turystyka ze smakiem</t>
  </si>
  <si>
    <t>Ludowy Klub Sportowy "Mazur" w Karczewie</t>
  </si>
  <si>
    <t>Zwiększenie konkurencyjności i atrakcyjności turystycznej gminy Karczew dzięki inwestycji
realizowanej przez Ludowy Klub Sportowy „Mazur” w Karczewie”</t>
  </si>
  <si>
    <t>Mazowsze na filmowo - innowacyjna oferta turystyczna regionu</t>
  </si>
  <si>
    <t>Fundacja "PATRIOTYZM I NIEPODLEGŁOŚĆ NASZYCH ZIEM"</t>
  </si>
  <si>
    <t>Fundacja Excita Polonia</t>
  </si>
  <si>
    <t>Kompleksowa oferta turystyczna Fundacji Excita Polonia</t>
  </si>
  <si>
    <t>Gmina Michałowice</t>
  </si>
  <si>
    <t>Kompleksowa oferta turystyczna w gminie Michałowice</t>
  </si>
  <si>
    <t>Powiększenie i uatrakcyjnienie oferty turystycznej produktu Weekend z Termami Mszczonów</t>
  </si>
  <si>
    <t>Miasto Nowy Dwór Mazowiecki</t>
  </si>
  <si>
    <t>FUNDACJA DO DZIEŁA !</t>
  </si>
  <si>
    <t>Infobarka Wisła</t>
  </si>
  <si>
    <t>Województwo Mazowieckie</t>
  </si>
  <si>
    <t>Gmina Krzynowłoga Mała</t>
  </si>
  <si>
    <t>Budowa ścieżek rowerowych oraz infrastruktury turystycznej nad zalewem Łoje etap I</t>
  </si>
  <si>
    <t>Miasto Sulejówek</t>
  </si>
  <si>
    <t>Turystyczny Sulejówek</t>
  </si>
  <si>
    <t>Gmina Czernice Borowe</t>
  </si>
  <si>
    <t>Szlakiem kapliczek, dworów i kościołów po Gminie Czernice Borowe</t>
  </si>
  <si>
    <t>Stowarzyszenie Absolwentów i Sympatyków Zespołu Szkół Centrum Kształcenia Rolniczego
im. Wł. St. Reymonta w Sokołowie Podlaskim</t>
  </si>
  <si>
    <t>Wprowadzenie kompleksowej oferty turystycznej w Gminie Sokołów Podlaski</t>
  </si>
  <si>
    <t>Miejski Ludowy Klub Podnoszenia Ciężarów w Sokołowie Podlaskim</t>
  </si>
  <si>
    <t>Kompleksowa oferta turystyczna dla mieszkańców Gminy Sokołów Podlaski</t>
  </si>
  <si>
    <t>MJWPU.420-193/14</t>
  </si>
  <si>
    <t>MJWPU.420-198/14</t>
  </si>
  <si>
    <t>MJWPU.420-207/14</t>
  </si>
  <si>
    <t>MJWPU.420-208/14</t>
  </si>
  <si>
    <t>MJWPU.420-222/14</t>
  </si>
  <si>
    <t>MJWPU.420-232/14</t>
  </si>
  <si>
    <t>MJWPU.420-216/14</t>
  </si>
  <si>
    <t>MJWPU.420-220/14</t>
  </si>
  <si>
    <t>MJWPU.420-231/14</t>
  </si>
  <si>
    <t>MJWPU.420-238/14</t>
  </si>
  <si>
    <t>Gmina Karniewo</t>
  </si>
  <si>
    <t>Zagospodarowanie terenu działki nr 582 - "Skwer w Karniewie"</t>
  </si>
  <si>
    <t>Gmina Kowala</t>
  </si>
  <si>
    <t>Gmina Kampinos</t>
  </si>
  <si>
    <t>Przystanek Kampinos - rozwój turystyki na Mazowszu w oparciu o walory Gminy Kampinos</t>
  </si>
  <si>
    <t>Gminne Centrum Kultury i Kultury Fizycznej w Jedlińsku</t>
  </si>
  <si>
    <t>WARSZAWSKI KLUB TENISOWY "MERA"</t>
  </si>
  <si>
    <t>Modernizacja obiektów sportowych W.K.T. Mera</t>
  </si>
  <si>
    <t>Rozszerzenie bazy turystyczno – sportowo – rekreacyjnej w Gminie Jedlnia - Letnisko</t>
  </si>
  <si>
    <t>Powiat Nowodworski</t>
  </si>
  <si>
    <t>Powiat nowodworski - bliżej Ciebie</t>
  </si>
  <si>
    <t>Miasto Otwock</t>
  </si>
  <si>
    <t>Powiększenie kompleksowej oferty turystycznej w Otwocku</t>
  </si>
  <si>
    <t>Gmina Miasto Pionki</t>
  </si>
  <si>
    <t>Poprawa infrastruktury obsługi ruchu turystycznego w Gminie Miasto Pionki</t>
  </si>
  <si>
    <t>Fundacja Rozwoju Medycyny „Człowiek – Człowiekowi”</t>
  </si>
  <si>
    <t>"DOKOŃCZENIE ODBUDOWY DWORKU Z PRZEZNACZENIEM NA FUNKCJE ZWIĄZANE Z KULTURĄ - NADBUŻAŃSKIE CENTRUM OCHRONY KRAJOBRAZU KULTUROWEGO ORAZ
EDUKACJI"</t>
  </si>
  <si>
    <t>„Zwiększenie atrakcyjności turystycznej regionu poprzez utworzenie „Parku Trzech Kultur” w Twierdzy Modlin”</t>
  </si>
  <si>
    <t>Zwiększenie atrakcyjności i konkurencyjności Gminy Milanówek poprzez poszerzenie oferty turystycznej</t>
  </si>
  <si>
    <t>Wzrost konkurencyjności turystycznej miasta Marki poprzez zaoferowanie nowego produktu turystycznego</t>
  </si>
  <si>
    <t>„Zwiększenie atrakcyjności turystycznej Gminy Grodzisk Mazowiecki poprzez zagospodarowanie miejsc wypoczynku na trasach turystycznych”</t>
  </si>
  <si>
    <t>Poprawa wykorzystania walorów naturalnych i kulturowych Węgrowa dla rozwoju turystyki i rekreacji - etap II</t>
  </si>
  <si>
    <t>Zwiększenie atrakcyjności turystycznej Północnego Mazowsza – rozwój kompleksowej oferty turystycznej – etap IV</t>
  </si>
  <si>
    <t>Rozszerzenie oferty oraz poprawa jakości i dostępności informacji turystycznej na terenie Muzeum Wsi Mazowieckiej w Sierpcu</t>
  </si>
  <si>
    <t>"Mazowsze Chopina. Stworzenie multimedialnej i interaktywnej oferty turystycznej Trasy Chopinowskiej na Mazowszu jako stymulacja dla rozwoju społeczno-gospodarczego regionu"</t>
  </si>
  <si>
    <t>„ Budowa i urządzenie szlaku rowerowego i deptaka na malowniczej trasie Czuchów - Rusków , Gmina Platerów”</t>
  </si>
  <si>
    <t>PLAY MAZOVIA! – szansą na zwiększenie atrakcyjności turystycznej i wzrost ruchu turystycznego w województwie mazowieckim</t>
  </si>
  <si>
    <t>Poprawa oferty turystycznej miasta Legionowo poprzez utworzenie ścieżki przyrodniczo - ekologicznej na terenie kompleksu leśnego wraz z budową ścieżki rowerowej w ul.
Prymasowskiej</t>
  </si>
  <si>
    <t>Renowacja i modernizacja zabytkowego parowozu, spalinowej lokomotywy oraz wagonów
 kolejki RETRO jeżdżącej z Muzeum Kolei Wąskotorowej w Sochaczewie do Kampinosu</t>
  </si>
  <si>
    <t>Utworzenie Miejskiego Systemu Informacji - etap I, celem promocji turystycznej miasta Ostrołęki</t>
  </si>
  <si>
    <t>Podniesienie atrakcyjności Gminy Karczew poprzez powiększenie kompleksowej oferty turystycznej</t>
  </si>
  <si>
    <t>Wzrost atrakcyjności turystycznej Mazowsza poprzez realizację wystawy oraz ścieżki warsztatowej „Muzeum Słuchu” na terenie Światowego Centrum Słuchu w Kajetanach</t>
  </si>
  <si>
    <t>Rozbudowa bazy turystyczno-sportowo-rekreacyjnej na terenie Ośrodka Sportu i Rekreacji w Jedlińsku, przy ul. Warszawskiej 1</t>
  </si>
  <si>
    <t>Poprawa oferty turystycznej i wzrost dostępu do obiektów turystyczno-rekreacyjnych poprzez adaptację budynku na potrzeby punktu informacji turystycznej i działalności klubów sportowych</t>
  </si>
  <si>
    <t>Powiększenie kompleksowej oferty turystycznej Centrum Widowiskowo – Sportowego Orlen Arena w Płocku poprzez utworzenie centrum wspinaczkowego</t>
  </si>
  <si>
    <t>POPRAWA ATRAKCYJNOŚCI TURYSTYCZNEJ MIŃSKA MAZOWIECKIEGO POPRZEZ TWORZENIE KOMPLEKSOWEJ OFERTY TURYSTYCZNO-REKREACYJNEJ</t>
  </si>
  <si>
    <t>Warka turystyczną perłą Mazowsza - utworzenie kompleksowej oferty turystycznej Miasta i Gminy Warka</t>
  </si>
  <si>
    <t>Etap II - od 13 czerwca 2014 r. do 18 czerwca 2014 r.</t>
  </si>
  <si>
    <t>Analiza wykorzystania alokacji EFRR w ramach Działania 6.2 „Turystyka”  
(kurs Euro 4,3103 PLN/EURO)</t>
  </si>
  <si>
    <t>Kwota wolna pozosrtająca w Dzialaniu 6.2 "Turystyka"</t>
  </si>
  <si>
    <t>MJWPU.420-237/14</t>
  </si>
  <si>
    <t>MJWPU.420-34/14</t>
  </si>
  <si>
    <t>Konstanciński Dom Kultury</t>
  </si>
  <si>
    <t>Multimedialny przewodnik turystyczny po Konstancinie</t>
  </si>
  <si>
    <t>Parafia Nawiedzenia Najświętszej Maryi Panny w Seroczynie</t>
  </si>
  <si>
    <t>"Przystosowanie zabytkowego kościoła w Seroczynie wraz z zapleczem do potrzeb turystyki"</t>
  </si>
  <si>
    <t xml:space="preserve"> Alokacja na Działanie EFRR zgodnie z danymi MF</t>
  </si>
  <si>
    <t>Zapotrzebowanie na  2 projekty po pozytywnie rozpatrzonym środku odwoławczym w ramach konkursu 6.2/1/2014</t>
  </si>
  <si>
    <t>Projekty po proteście</t>
  </si>
  <si>
    <t>Zapotrzebowanie na projekty konkursowe oczekujące na podpisanie umowy na etapie wdrażania</t>
  </si>
  <si>
    <t>Od Brwinowa po Rokitno - szlak historii ziemi brwinowskiej i tradycyjnych pielgrzymek do sanktuarium</t>
  </si>
  <si>
    <t>Gmina Brwinów</t>
  </si>
  <si>
    <t>MJWPU.420-173/14</t>
  </si>
  <si>
    <t xml:space="preserve">Załącznik do Uchwały Nr                         Zarządu Województwa Mazowieckiego z dnia                                 2015 r. zmieniającej uchwałę w sprawie zatwierdzenia listy rankingowej projektów pozytywnie zweryfikowanych pod względem oceny wykonalności, merytorycznej (horyzontalnej i szczegółowej) oraz strategicznej złożonych w ramach konkursu otwartego bez preselekcji RPOWM/6.2/1/2014 Priorytet VI „Wykorzystanie walorów naturalnych i kulturowych dla rozwoju turystyki i rekreacji” dla Działania 6.2 „Turystyka” Regionalnego Programu Operacyjnego Województwa Mazowieckiego 2007-2013.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</si>
</sst>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PMA.02.02.00-14-&quot;0&quot;/12&quot;"/>
    <numFmt numFmtId="165" formatCode="&quot;RPMA.06.02.00-14-&quot;000&quot;/14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rgb="FFFF000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double">
        <color rgb="FFFF0000"/>
      </top>
      <bottom style="thin"/>
    </border>
    <border>
      <left style="thin"/>
      <right style="thin"/>
      <top style="thin"/>
      <bottom style="double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11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10" fontId="48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10" fontId="50" fillId="33" borderId="11" xfId="77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164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10" fontId="48" fillId="0" borderId="14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65" fontId="48" fillId="0" borderId="11" xfId="0" applyNumberFormat="1" applyFont="1" applyFill="1" applyBorder="1" applyAlignment="1" applyProtection="1">
      <alignment horizontal="center" vertical="center"/>
      <protection/>
    </xf>
    <xf numFmtId="165" fontId="48" fillId="0" borderId="11" xfId="0" applyNumberFormat="1" applyFont="1" applyBorder="1" applyAlignment="1" applyProtection="1">
      <alignment horizontal="center" vertical="center"/>
      <protection/>
    </xf>
    <xf numFmtId="165" fontId="48" fillId="0" borderId="10" xfId="0" applyNumberFormat="1" applyFont="1" applyFill="1" applyBorder="1" applyAlignment="1" applyProtection="1">
      <alignment horizontal="center" vertical="center"/>
      <protection/>
    </xf>
    <xf numFmtId="4" fontId="48" fillId="0" borderId="15" xfId="0" applyNumberFormat="1" applyFont="1" applyBorder="1" applyAlignment="1">
      <alignment horizontal="center" vertical="center"/>
    </xf>
    <xf numFmtId="10" fontId="48" fillId="0" borderId="15" xfId="0" applyNumberFormat="1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4" fontId="51" fillId="0" borderId="0" xfId="0" applyNumberFormat="1" applyFont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165" fontId="48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2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8" fillId="0" borderId="10" xfId="0" applyNumberFormat="1" applyFont="1" applyBorder="1" applyAlignment="1" applyProtection="1">
      <alignment horizontal="center" vertical="center"/>
      <protection/>
    </xf>
    <xf numFmtId="0" fontId="48" fillId="34" borderId="11" xfId="0" applyFont="1" applyFill="1" applyBorder="1" applyAlignment="1">
      <alignment horizontal="center" vertical="center"/>
    </xf>
    <xf numFmtId="165" fontId="48" fillId="34" borderId="11" xfId="0" applyNumberFormat="1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>
      <alignment horizontal="center" vertical="center" wrapText="1"/>
    </xf>
    <xf numFmtId="4" fontId="48" fillId="34" borderId="11" xfId="0" applyNumberFormat="1" applyFont="1" applyFill="1" applyBorder="1" applyAlignment="1">
      <alignment horizontal="center" vertical="center"/>
    </xf>
    <xf numFmtId="10" fontId="48" fillId="34" borderId="11" xfId="0" applyNumberFormat="1" applyFont="1" applyFill="1" applyBorder="1" applyAlignment="1">
      <alignment horizontal="center" vertical="center"/>
    </xf>
    <xf numFmtId="2" fontId="48" fillId="34" borderId="11" xfId="0" applyNumberFormat="1" applyFont="1" applyFill="1" applyBorder="1" applyAlignment="1">
      <alignment horizontal="center" vertical="center"/>
    </xf>
    <xf numFmtId="2" fontId="49" fillId="34" borderId="11" xfId="0" applyNumberFormat="1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165" fontId="48" fillId="34" borderId="17" xfId="0" applyNumberFormat="1" applyFont="1" applyFill="1" applyBorder="1" applyAlignment="1" applyProtection="1">
      <alignment horizontal="center" vertical="center"/>
      <protection/>
    </xf>
    <xf numFmtId="0" fontId="48" fillId="34" borderId="17" xfId="0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horizontal="center" vertical="center"/>
    </xf>
    <xf numFmtId="10" fontId="48" fillId="34" borderId="17" xfId="0" applyNumberFormat="1" applyFont="1" applyFill="1" applyBorder="1" applyAlignment="1">
      <alignment horizontal="center" vertical="center"/>
    </xf>
    <xf numFmtId="2" fontId="48" fillId="34" borderId="17" xfId="0" applyNumberFormat="1" applyFont="1" applyFill="1" applyBorder="1" applyAlignment="1">
      <alignment horizontal="center" vertical="center"/>
    </xf>
    <xf numFmtId="2" fontId="49" fillId="34" borderId="17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4" fontId="51" fillId="0" borderId="0" xfId="0" applyNumberFormat="1" applyFont="1" applyAlignment="1">
      <alignment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4" fontId="48" fillId="0" borderId="18" xfId="0" applyNumberFormat="1" applyFont="1" applyFill="1" applyBorder="1" applyAlignment="1">
      <alignment horizontal="center" vertical="center"/>
    </xf>
    <xf numFmtId="4" fontId="48" fillId="0" borderId="2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4" fontId="48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0 2" xfId="53"/>
    <cellStyle name="Normalny 11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0" xfId="63"/>
    <cellStyle name="Normalny 21" xfId="64"/>
    <cellStyle name="Normalny 22" xfId="65"/>
    <cellStyle name="Normalny 24" xfId="66"/>
    <cellStyle name="Normalny 25" xfId="67"/>
    <cellStyle name="Normalny 3" xfId="68"/>
    <cellStyle name="Normalny 4" xfId="69"/>
    <cellStyle name="Normalny 5" xfId="70"/>
    <cellStyle name="Normalny 6" xfId="71"/>
    <cellStyle name="Normalny 7" xfId="72"/>
    <cellStyle name="Normalny 8" xfId="73"/>
    <cellStyle name="Normalny 9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BreakPreview" zoomScale="85" zoomScaleSheetLayoutView="85" zoomScalePageLayoutView="0" workbookViewId="0" topLeftCell="D1">
      <pane ySplit="3" topLeftCell="A4" activePane="bottomLeft" state="frozen"/>
      <selection pane="topLeft" activeCell="A1" sqref="A1"/>
      <selection pane="bottomLeft" activeCell="A59" sqref="A59:O59"/>
    </sheetView>
  </sheetViews>
  <sheetFormatPr defaultColWidth="8.796875" defaultRowHeight="14.25"/>
  <cols>
    <col min="1" max="1" width="4.59765625" style="1" customWidth="1"/>
    <col min="2" max="2" width="18.3984375" style="1" customWidth="1"/>
    <col min="3" max="3" width="22.3984375" style="1" customWidth="1"/>
    <col min="4" max="4" width="38.59765625" style="1" customWidth="1"/>
    <col min="5" max="5" width="48.19921875" style="1" customWidth="1"/>
    <col min="6" max="6" width="14.5" style="1" customWidth="1"/>
    <col min="7" max="11" width="15.59765625" style="1" customWidth="1"/>
    <col min="12" max="15" width="13.3984375" style="1" customWidth="1"/>
    <col min="16" max="16" width="29.3984375" style="1" customWidth="1"/>
    <col min="17" max="16384" width="9" style="1" customWidth="1"/>
  </cols>
  <sheetData>
    <row r="1" spans="1:15" ht="55.5" customHeight="1">
      <c r="A1" s="108" t="s">
        <v>221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37.5" customHeight="1">
      <c r="A2" s="87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70.5" customHeight="1">
      <c r="A3" s="13" t="s">
        <v>13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16</v>
      </c>
      <c r="M3" s="15" t="s">
        <v>10</v>
      </c>
      <c r="N3" s="15" t="s">
        <v>11</v>
      </c>
      <c r="O3" s="16" t="s">
        <v>12</v>
      </c>
    </row>
    <row r="4" spans="1:15" ht="37.5" customHeight="1">
      <c r="A4" s="52">
        <v>1</v>
      </c>
      <c r="B4" s="24" t="s">
        <v>42</v>
      </c>
      <c r="C4" s="39">
        <v>10</v>
      </c>
      <c r="D4" s="18" t="s">
        <v>98</v>
      </c>
      <c r="E4" s="18" t="s">
        <v>204</v>
      </c>
      <c r="F4" s="52">
        <v>57</v>
      </c>
      <c r="G4" s="53">
        <v>1728506.94</v>
      </c>
      <c r="H4" s="53">
        <v>1728506.94</v>
      </c>
      <c r="I4" s="53">
        <v>749999.16</v>
      </c>
      <c r="J4" s="53">
        <v>0</v>
      </c>
      <c r="K4" s="53">
        <v>749999.16</v>
      </c>
      <c r="L4" s="5">
        <v>0.433899999267576</v>
      </c>
      <c r="M4" s="6">
        <v>115</v>
      </c>
      <c r="N4" s="7">
        <v>111</v>
      </c>
      <c r="O4" s="5">
        <v>0.9652173913043478</v>
      </c>
    </row>
    <row r="5" spans="1:15" ht="32.25" customHeight="1">
      <c r="A5" s="52">
        <v>2</v>
      </c>
      <c r="B5" s="24" t="s">
        <v>73</v>
      </c>
      <c r="C5" s="39">
        <v>60</v>
      </c>
      <c r="D5" s="18" t="s">
        <v>141</v>
      </c>
      <c r="E5" s="18" t="s">
        <v>142</v>
      </c>
      <c r="F5" s="52">
        <v>24</v>
      </c>
      <c r="G5" s="53">
        <v>996157.75</v>
      </c>
      <c r="H5" s="53">
        <v>996157.75</v>
      </c>
      <c r="I5" s="53">
        <v>747118.31</v>
      </c>
      <c r="J5" s="53">
        <v>0</v>
      </c>
      <c r="K5" s="53">
        <v>747118.32</v>
      </c>
      <c r="L5" s="5">
        <v>0.7499999974903574</v>
      </c>
      <c r="M5" s="6">
        <v>115</v>
      </c>
      <c r="N5" s="7">
        <v>109</v>
      </c>
      <c r="O5" s="5">
        <v>0.9478260869565217</v>
      </c>
    </row>
    <row r="6" spans="1:15" ht="59.25" customHeight="1">
      <c r="A6" s="52">
        <v>3</v>
      </c>
      <c r="B6" s="52" t="s">
        <v>60</v>
      </c>
      <c r="C6" s="40">
        <v>36</v>
      </c>
      <c r="D6" s="18" t="s">
        <v>123</v>
      </c>
      <c r="E6" s="11" t="s">
        <v>203</v>
      </c>
      <c r="F6" s="52">
        <v>57</v>
      </c>
      <c r="G6" s="53">
        <v>2061804.33</v>
      </c>
      <c r="H6" s="53">
        <v>1711845.59</v>
      </c>
      <c r="I6" s="53">
        <v>749959.55</v>
      </c>
      <c r="J6" s="53">
        <v>0</v>
      </c>
      <c r="K6" s="53">
        <v>749959.55</v>
      </c>
      <c r="L6" s="5">
        <v>0.43809999825977297</v>
      </c>
      <c r="M6" s="6">
        <v>115</v>
      </c>
      <c r="N6" s="7">
        <v>108.5</v>
      </c>
      <c r="O6" s="5">
        <v>0.9434782608695652</v>
      </c>
    </row>
    <row r="7" spans="1:15" ht="73.5" customHeight="1">
      <c r="A7" s="52">
        <v>4</v>
      </c>
      <c r="B7" s="52" t="s">
        <v>71</v>
      </c>
      <c r="C7" s="40">
        <v>51</v>
      </c>
      <c r="D7" s="18" t="s">
        <v>138</v>
      </c>
      <c r="E7" s="11" t="s">
        <v>184</v>
      </c>
      <c r="F7" s="52">
        <v>57</v>
      </c>
      <c r="G7" s="53">
        <v>949579.69</v>
      </c>
      <c r="H7" s="53">
        <v>949579.69</v>
      </c>
      <c r="I7" s="53">
        <v>740672.15</v>
      </c>
      <c r="J7" s="53">
        <v>0</v>
      </c>
      <c r="K7" s="53">
        <v>740672.15</v>
      </c>
      <c r="L7" s="5">
        <v>0.7799999913646005</v>
      </c>
      <c r="M7" s="6">
        <v>115</v>
      </c>
      <c r="N7" s="7">
        <v>108</v>
      </c>
      <c r="O7" s="5">
        <v>0.9391304347826087</v>
      </c>
    </row>
    <row r="8" spans="1:15" ht="33.75" customHeight="1">
      <c r="A8" s="52">
        <v>5</v>
      </c>
      <c r="B8" s="24" t="s">
        <v>52</v>
      </c>
      <c r="C8" s="39">
        <v>22</v>
      </c>
      <c r="D8" s="18" t="s">
        <v>110</v>
      </c>
      <c r="E8" s="18" t="s">
        <v>111</v>
      </c>
      <c r="F8" s="52">
        <v>57</v>
      </c>
      <c r="G8" s="53">
        <v>946332.48</v>
      </c>
      <c r="H8" s="53">
        <v>946332.48</v>
      </c>
      <c r="I8" s="53">
        <v>709749.36</v>
      </c>
      <c r="J8" s="53">
        <v>0</v>
      </c>
      <c r="K8" s="53">
        <v>709749.36</v>
      </c>
      <c r="L8" s="5">
        <v>0.75</v>
      </c>
      <c r="M8" s="6">
        <v>115</v>
      </c>
      <c r="N8" s="7">
        <v>107.5</v>
      </c>
      <c r="O8" s="5">
        <v>0.9347826086956522</v>
      </c>
    </row>
    <row r="9" spans="1:15" ht="36" customHeight="1">
      <c r="A9" s="52">
        <v>6</v>
      </c>
      <c r="B9" s="24" t="s">
        <v>54</v>
      </c>
      <c r="C9" s="39">
        <v>24</v>
      </c>
      <c r="D9" s="18" t="s">
        <v>114</v>
      </c>
      <c r="E9" s="18" t="s">
        <v>115</v>
      </c>
      <c r="F9" s="52">
        <v>55</v>
      </c>
      <c r="G9" s="53">
        <v>1005532.89</v>
      </c>
      <c r="H9" s="53">
        <v>994462.89</v>
      </c>
      <c r="I9" s="53">
        <v>740874.85</v>
      </c>
      <c r="J9" s="53">
        <v>0</v>
      </c>
      <c r="K9" s="53">
        <v>740874.85</v>
      </c>
      <c r="L9" s="5">
        <v>0.7449999969667824</v>
      </c>
      <c r="M9" s="6">
        <v>115</v>
      </c>
      <c r="N9" s="7">
        <v>107</v>
      </c>
      <c r="O9" s="5">
        <v>0.9304347826086956</v>
      </c>
    </row>
    <row r="10" spans="1:15" ht="36" customHeight="1">
      <c r="A10" s="52">
        <v>7</v>
      </c>
      <c r="B10" s="52" t="s">
        <v>72</v>
      </c>
      <c r="C10" s="40">
        <v>53</v>
      </c>
      <c r="D10" s="18" t="s">
        <v>139</v>
      </c>
      <c r="E10" s="11" t="s">
        <v>140</v>
      </c>
      <c r="F10" s="52">
        <v>57</v>
      </c>
      <c r="G10" s="53">
        <v>930000</v>
      </c>
      <c r="H10" s="53">
        <v>930000</v>
      </c>
      <c r="I10" s="53">
        <v>744000</v>
      </c>
      <c r="J10" s="53">
        <v>0</v>
      </c>
      <c r="K10" s="53">
        <v>744000</v>
      </c>
      <c r="L10" s="5">
        <v>0.8</v>
      </c>
      <c r="M10" s="6">
        <v>115</v>
      </c>
      <c r="N10" s="7">
        <v>107</v>
      </c>
      <c r="O10" s="5">
        <v>0.9304347826086956</v>
      </c>
    </row>
    <row r="11" spans="1:15" ht="35.25" customHeight="1">
      <c r="A11" s="52">
        <v>8</v>
      </c>
      <c r="B11" s="24" t="s">
        <v>38</v>
      </c>
      <c r="C11" s="39">
        <v>2</v>
      </c>
      <c r="D11" s="18" t="s">
        <v>92</v>
      </c>
      <c r="E11" s="18" t="s">
        <v>93</v>
      </c>
      <c r="F11" s="52">
        <v>57</v>
      </c>
      <c r="G11" s="53">
        <v>979998.36</v>
      </c>
      <c r="H11" s="53">
        <v>979998.36</v>
      </c>
      <c r="I11" s="53">
        <v>734900.77</v>
      </c>
      <c r="J11" s="53">
        <v>0</v>
      </c>
      <c r="K11" s="53">
        <v>734900.77</v>
      </c>
      <c r="L11" s="5">
        <v>0.7498999998326528</v>
      </c>
      <c r="M11" s="6">
        <v>115</v>
      </c>
      <c r="N11" s="7">
        <v>106</v>
      </c>
      <c r="O11" s="5">
        <v>0.9217391304347826</v>
      </c>
    </row>
    <row r="12" spans="1:15" ht="37.5" customHeight="1">
      <c r="A12" s="52">
        <v>9</v>
      </c>
      <c r="B12" s="52" t="s">
        <v>61</v>
      </c>
      <c r="C12" s="40">
        <v>34</v>
      </c>
      <c r="D12" s="18" t="s">
        <v>24</v>
      </c>
      <c r="E12" s="11" t="s">
        <v>124</v>
      </c>
      <c r="F12" s="52">
        <v>57</v>
      </c>
      <c r="G12" s="53">
        <v>1220098.63</v>
      </c>
      <c r="H12" s="53">
        <v>991950.1</v>
      </c>
      <c r="I12" s="53">
        <v>743962.58</v>
      </c>
      <c r="J12" s="53">
        <v>0</v>
      </c>
      <c r="K12" s="53">
        <v>743962.57</v>
      </c>
      <c r="L12" s="5">
        <v>0.7500000050405761</v>
      </c>
      <c r="M12" s="6">
        <v>115</v>
      </c>
      <c r="N12" s="7">
        <v>106</v>
      </c>
      <c r="O12" s="5">
        <v>0.9217391304347826</v>
      </c>
    </row>
    <row r="13" spans="1:15" ht="37.5" customHeight="1">
      <c r="A13" s="52">
        <v>10</v>
      </c>
      <c r="B13" s="52" t="s">
        <v>74</v>
      </c>
      <c r="C13" s="40">
        <v>50</v>
      </c>
      <c r="D13" s="18" t="s">
        <v>25</v>
      </c>
      <c r="E13" s="11" t="s">
        <v>143</v>
      </c>
      <c r="F13" s="52">
        <v>57</v>
      </c>
      <c r="G13" s="53">
        <v>902409.44</v>
      </c>
      <c r="H13" s="53">
        <v>902409.44</v>
      </c>
      <c r="I13" s="53">
        <v>721927.55</v>
      </c>
      <c r="J13" s="53">
        <v>0</v>
      </c>
      <c r="K13" s="53">
        <v>721927.55</v>
      </c>
      <c r="L13" s="5">
        <v>0.7999999977837112</v>
      </c>
      <c r="M13" s="6">
        <v>115</v>
      </c>
      <c r="N13" s="7">
        <v>106</v>
      </c>
      <c r="O13" s="5">
        <v>0.9217391304347826</v>
      </c>
    </row>
    <row r="14" spans="1:15" ht="36" customHeight="1">
      <c r="A14" s="52">
        <v>11</v>
      </c>
      <c r="B14" s="52" t="s">
        <v>82</v>
      </c>
      <c r="C14" s="40">
        <v>66</v>
      </c>
      <c r="D14" s="18" t="s">
        <v>156</v>
      </c>
      <c r="E14" s="11" t="s">
        <v>157</v>
      </c>
      <c r="F14" s="52">
        <v>57</v>
      </c>
      <c r="G14" s="53">
        <v>1002500</v>
      </c>
      <c r="H14" s="53">
        <v>1002500</v>
      </c>
      <c r="I14" s="53">
        <v>746862.5</v>
      </c>
      <c r="J14" s="53">
        <v>0</v>
      </c>
      <c r="K14" s="53">
        <v>746862.5</v>
      </c>
      <c r="L14" s="5">
        <v>0.745</v>
      </c>
      <c r="M14" s="6">
        <v>115</v>
      </c>
      <c r="N14" s="7">
        <v>106</v>
      </c>
      <c r="O14" s="5">
        <v>0.9217391304347826</v>
      </c>
    </row>
    <row r="15" spans="1:15" ht="38.25" customHeight="1">
      <c r="A15" s="62">
        <v>12</v>
      </c>
      <c r="B15" s="62" t="s">
        <v>39</v>
      </c>
      <c r="C15" s="63">
        <v>8</v>
      </c>
      <c r="D15" s="64" t="s">
        <v>94</v>
      </c>
      <c r="E15" s="64" t="s">
        <v>186</v>
      </c>
      <c r="F15" s="62">
        <v>57</v>
      </c>
      <c r="G15" s="65">
        <v>1573275.67</v>
      </c>
      <c r="H15" s="65">
        <v>1573275.67</v>
      </c>
      <c r="I15" s="65">
        <v>749980.51</v>
      </c>
      <c r="J15" s="65">
        <v>0</v>
      </c>
      <c r="K15" s="65">
        <v>749980.51</v>
      </c>
      <c r="L15" s="66">
        <v>0.47669999879932046</v>
      </c>
      <c r="M15" s="67">
        <v>115</v>
      </c>
      <c r="N15" s="68">
        <v>105.5</v>
      </c>
      <c r="O15" s="66">
        <v>0.9174</v>
      </c>
    </row>
    <row r="16" spans="1:15" ht="43.5" customHeight="1">
      <c r="A16" s="52">
        <v>13</v>
      </c>
      <c r="B16" s="52" t="s">
        <v>69</v>
      </c>
      <c r="C16" s="40">
        <v>42</v>
      </c>
      <c r="D16" s="18" t="s">
        <v>135</v>
      </c>
      <c r="E16" s="11" t="s">
        <v>136</v>
      </c>
      <c r="F16" s="52">
        <v>57</v>
      </c>
      <c r="G16" s="53">
        <v>1616158.5</v>
      </c>
      <c r="H16" s="53">
        <v>1313950</v>
      </c>
      <c r="I16" s="53">
        <v>749082.9</v>
      </c>
      <c r="J16" s="53">
        <v>0</v>
      </c>
      <c r="K16" s="50">
        <v>749082.9</v>
      </c>
      <c r="L16" s="5">
        <v>0.5701000038053199</v>
      </c>
      <c r="M16" s="6">
        <v>115</v>
      </c>
      <c r="N16" s="7">
        <v>104.5</v>
      </c>
      <c r="O16" s="5">
        <v>0.908695652173913</v>
      </c>
    </row>
    <row r="17" spans="1:15" ht="43.5" customHeight="1">
      <c r="A17" s="52">
        <v>14</v>
      </c>
      <c r="B17" s="52" t="s">
        <v>75</v>
      </c>
      <c r="C17" s="40">
        <v>54</v>
      </c>
      <c r="D17" s="18" t="s">
        <v>144</v>
      </c>
      <c r="E17" s="11" t="s">
        <v>185</v>
      </c>
      <c r="F17" s="52">
        <v>57</v>
      </c>
      <c r="G17" s="53">
        <v>748615</v>
      </c>
      <c r="H17" s="53">
        <v>748615</v>
      </c>
      <c r="I17" s="53">
        <v>561461.25</v>
      </c>
      <c r="J17" s="53">
        <v>0</v>
      </c>
      <c r="K17" s="53">
        <v>561461.25</v>
      </c>
      <c r="L17" s="5">
        <v>0.75</v>
      </c>
      <c r="M17" s="6">
        <v>115</v>
      </c>
      <c r="N17" s="7">
        <v>104</v>
      </c>
      <c r="O17" s="5">
        <v>0.9043478260869565</v>
      </c>
    </row>
    <row r="18" spans="1:15" ht="33.75" customHeight="1">
      <c r="A18" s="57">
        <v>15</v>
      </c>
      <c r="B18" s="58" t="s">
        <v>76</v>
      </c>
      <c r="C18" s="54">
        <v>56</v>
      </c>
      <c r="D18" s="55" t="s">
        <v>145</v>
      </c>
      <c r="E18" s="18" t="s">
        <v>146</v>
      </c>
      <c r="F18" s="56">
        <v>57</v>
      </c>
      <c r="G18" s="42">
        <v>1145632.5</v>
      </c>
      <c r="H18" s="42">
        <v>966750</v>
      </c>
      <c r="I18" s="53">
        <v>725062.5</v>
      </c>
      <c r="J18" s="53">
        <v>0</v>
      </c>
      <c r="K18" s="42">
        <v>725062.5</v>
      </c>
      <c r="L18" s="43">
        <v>0.75</v>
      </c>
      <c r="M18" s="59">
        <v>115</v>
      </c>
      <c r="N18" s="44">
        <v>104</v>
      </c>
      <c r="O18" s="43">
        <v>0.9043478260869565</v>
      </c>
    </row>
    <row r="19" spans="1:15" ht="45" customHeight="1" thickBot="1">
      <c r="A19" s="70">
        <v>16</v>
      </c>
      <c r="B19" s="71" t="s">
        <v>55</v>
      </c>
      <c r="C19" s="72">
        <v>26</v>
      </c>
      <c r="D19" s="73" t="s">
        <v>116</v>
      </c>
      <c r="E19" s="73" t="s">
        <v>202</v>
      </c>
      <c r="F19" s="70">
        <v>57</v>
      </c>
      <c r="G19" s="74">
        <v>862000</v>
      </c>
      <c r="H19" s="74">
        <v>862000</v>
      </c>
      <c r="I19" s="74">
        <v>646500</v>
      </c>
      <c r="J19" s="74">
        <v>0</v>
      </c>
      <c r="K19" s="74">
        <v>646500</v>
      </c>
      <c r="L19" s="75">
        <v>0.75</v>
      </c>
      <c r="M19" s="76">
        <v>115</v>
      </c>
      <c r="N19" s="77">
        <v>104</v>
      </c>
      <c r="O19" s="75">
        <v>0.9043</v>
      </c>
    </row>
    <row r="20" spans="1:15" ht="43.5" customHeight="1" thickTop="1">
      <c r="A20" s="2">
        <v>17</v>
      </c>
      <c r="B20" s="60" t="s">
        <v>81</v>
      </c>
      <c r="C20" s="61">
        <v>65</v>
      </c>
      <c r="D20" s="23" t="s">
        <v>154</v>
      </c>
      <c r="E20" s="30" t="s">
        <v>155</v>
      </c>
      <c r="F20" s="2">
        <v>57</v>
      </c>
      <c r="G20" s="8">
        <v>1001000</v>
      </c>
      <c r="H20" s="8">
        <v>1001000</v>
      </c>
      <c r="I20" s="8">
        <v>748748</v>
      </c>
      <c r="J20" s="8">
        <v>0</v>
      </c>
      <c r="K20" s="8">
        <v>748748</v>
      </c>
      <c r="L20" s="9">
        <v>0.748</v>
      </c>
      <c r="M20" s="19">
        <v>115</v>
      </c>
      <c r="N20" s="10">
        <v>103</v>
      </c>
      <c r="O20" s="9">
        <v>0.8956521739130435</v>
      </c>
    </row>
    <row r="21" spans="1:15" ht="28.5" customHeight="1">
      <c r="A21" s="62">
        <v>18</v>
      </c>
      <c r="B21" s="62" t="s">
        <v>53</v>
      </c>
      <c r="C21" s="63">
        <v>25</v>
      </c>
      <c r="D21" s="64" t="s">
        <v>112</v>
      </c>
      <c r="E21" s="64" t="s">
        <v>113</v>
      </c>
      <c r="F21" s="62">
        <v>57</v>
      </c>
      <c r="G21" s="65">
        <v>1304998.26</v>
      </c>
      <c r="H21" s="65">
        <v>1304998.26</v>
      </c>
      <c r="I21" s="65">
        <v>749982.5</v>
      </c>
      <c r="J21" s="65">
        <v>0</v>
      </c>
      <c r="K21" s="65">
        <v>749982.5</v>
      </c>
      <c r="L21" s="66">
        <v>0.5746999999831417</v>
      </c>
      <c r="M21" s="67">
        <v>115</v>
      </c>
      <c r="N21" s="68">
        <v>102.5</v>
      </c>
      <c r="O21" s="66">
        <v>0.8913</v>
      </c>
    </row>
    <row r="22" spans="1:15" ht="36.75" customHeight="1">
      <c r="A22" s="52">
        <v>19</v>
      </c>
      <c r="B22" s="24" t="s">
        <v>48</v>
      </c>
      <c r="C22" s="39">
        <v>19</v>
      </c>
      <c r="D22" s="18" t="s">
        <v>105</v>
      </c>
      <c r="E22" s="18" t="s">
        <v>106</v>
      </c>
      <c r="F22" s="52">
        <v>57</v>
      </c>
      <c r="G22" s="53">
        <v>999810.99</v>
      </c>
      <c r="H22" s="53">
        <v>999810.99</v>
      </c>
      <c r="I22" s="53">
        <v>749858.24</v>
      </c>
      <c r="J22" s="53">
        <v>0</v>
      </c>
      <c r="K22" s="53">
        <v>749858.24</v>
      </c>
      <c r="L22" s="5">
        <v>0.7499999974995274</v>
      </c>
      <c r="M22" s="6">
        <v>115</v>
      </c>
      <c r="N22" s="7">
        <v>102</v>
      </c>
      <c r="O22" s="5">
        <v>0.8869565217391304</v>
      </c>
    </row>
    <row r="23" spans="1:15" ht="33" customHeight="1">
      <c r="A23" s="52">
        <v>20</v>
      </c>
      <c r="B23" s="24" t="s">
        <v>58</v>
      </c>
      <c r="C23" s="39">
        <v>28</v>
      </c>
      <c r="D23" s="18" t="s">
        <v>27</v>
      </c>
      <c r="E23" s="18" t="s">
        <v>120</v>
      </c>
      <c r="F23" s="52">
        <v>57</v>
      </c>
      <c r="G23" s="53">
        <v>1082362.49</v>
      </c>
      <c r="H23" s="53">
        <v>1000000</v>
      </c>
      <c r="I23" s="53">
        <v>750000</v>
      </c>
      <c r="J23" s="53">
        <v>0</v>
      </c>
      <c r="K23" s="53">
        <v>750000</v>
      </c>
      <c r="L23" s="5">
        <v>0.75</v>
      </c>
      <c r="M23" s="6">
        <v>115</v>
      </c>
      <c r="N23" s="7">
        <v>101</v>
      </c>
      <c r="O23" s="5">
        <v>0.8782608695652174</v>
      </c>
    </row>
    <row r="24" spans="1:15" ht="28.5" customHeight="1">
      <c r="A24" s="52">
        <v>21</v>
      </c>
      <c r="B24" s="24" t="s">
        <v>70</v>
      </c>
      <c r="C24" s="39">
        <v>41</v>
      </c>
      <c r="D24" s="18" t="s">
        <v>21</v>
      </c>
      <c r="E24" s="18" t="s">
        <v>137</v>
      </c>
      <c r="F24" s="52">
        <v>57</v>
      </c>
      <c r="G24" s="53">
        <v>727700</v>
      </c>
      <c r="H24" s="53">
        <v>727700</v>
      </c>
      <c r="I24" s="53">
        <v>603991</v>
      </c>
      <c r="J24" s="53">
        <v>0</v>
      </c>
      <c r="K24" s="50">
        <v>603991</v>
      </c>
      <c r="L24" s="5">
        <v>0.83</v>
      </c>
      <c r="M24" s="6">
        <v>115</v>
      </c>
      <c r="N24" s="7">
        <v>101</v>
      </c>
      <c r="O24" s="5">
        <v>0.8782608695652174</v>
      </c>
    </row>
    <row r="25" spans="1:15" ht="27.75" customHeight="1">
      <c r="A25" s="52">
        <v>22</v>
      </c>
      <c r="B25" s="24" t="s">
        <v>32</v>
      </c>
      <c r="C25" s="39">
        <v>3</v>
      </c>
      <c r="D25" s="18" t="s">
        <v>19</v>
      </c>
      <c r="E25" s="18" t="s">
        <v>83</v>
      </c>
      <c r="F25" s="52">
        <v>57</v>
      </c>
      <c r="G25" s="53">
        <v>1271110.29</v>
      </c>
      <c r="H25" s="53">
        <v>1271110.29</v>
      </c>
      <c r="I25" s="53">
        <v>749955.07</v>
      </c>
      <c r="J25" s="53">
        <v>0</v>
      </c>
      <c r="K25" s="53">
        <v>749955.08</v>
      </c>
      <c r="L25" s="5">
        <v>0.5900000070017527</v>
      </c>
      <c r="M25" s="6">
        <v>115</v>
      </c>
      <c r="N25" s="7">
        <v>100</v>
      </c>
      <c r="O25" s="5">
        <v>0.8695652173913043</v>
      </c>
    </row>
    <row r="26" spans="1:15" ht="37.5" customHeight="1">
      <c r="A26" s="52">
        <v>23</v>
      </c>
      <c r="B26" s="24" t="s">
        <v>67</v>
      </c>
      <c r="C26" s="39">
        <v>40</v>
      </c>
      <c r="D26" s="18" t="s">
        <v>131</v>
      </c>
      <c r="E26" s="18" t="s">
        <v>132</v>
      </c>
      <c r="F26" s="52">
        <v>57</v>
      </c>
      <c r="G26" s="53">
        <v>978589.2</v>
      </c>
      <c r="H26" s="53">
        <v>978589.2</v>
      </c>
      <c r="I26" s="53">
        <v>733941.9</v>
      </c>
      <c r="J26" s="53">
        <v>0</v>
      </c>
      <c r="K26" s="53">
        <v>733941.9</v>
      </c>
      <c r="L26" s="5">
        <v>0.7500000000000001</v>
      </c>
      <c r="M26" s="6">
        <v>115</v>
      </c>
      <c r="N26" s="7">
        <v>99</v>
      </c>
      <c r="O26" s="5">
        <v>0.8608695652173913</v>
      </c>
    </row>
    <row r="27" spans="1:15" ht="35.25" customHeight="1">
      <c r="A27" s="52">
        <v>24</v>
      </c>
      <c r="B27" s="52" t="s">
        <v>64</v>
      </c>
      <c r="C27" s="40">
        <v>39</v>
      </c>
      <c r="D27" s="18" t="s">
        <v>127</v>
      </c>
      <c r="E27" s="11" t="s">
        <v>187</v>
      </c>
      <c r="F27" s="52">
        <v>57</v>
      </c>
      <c r="G27" s="53">
        <v>2178140.41</v>
      </c>
      <c r="H27" s="53">
        <v>2178140.41</v>
      </c>
      <c r="I27" s="53">
        <v>749280.3</v>
      </c>
      <c r="J27" s="53">
        <v>0</v>
      </c>
      <c r="K27" s="53">
        <v>749280.3</v>
      </c>
      <c r="L27" s="5">
        <v>0.34399999952252847</v>
      </c>
      <c r="M27" s="6">
        <v>115</v>
      </c>
      <c r="N27" s="7">
        <v>98.5</v>
      </c>
      <c r="O27" s="5">
        <v>0.8565217391304348</v>
      </c>
    </row>
    <row r="28" spans="1:15" ht="45.75" customHeight="1">
      <c r="A28" s="62">
        <v>25</v>
      </c>
      <c r="B28" s="62" t="s">
        <v>77</v>
      </c>
      <c r="C28" s="63">
        <v>49</v>
      </c>
      <c r="D28" s="64" t="s">
        <v>147</v>
      </c>
      <c r="E28" s="64" t="s">
        <v>194</v>
      </c>
      <c r="F28" s="62">
        <v>57</v>
      </c>
      <c r="G28" s="65">
        <v>1147214.55</v>
      </c>
      <c r="H28" s="65">
        <v>1147214.55</v>
      </c>
      <c r="I28" s="65">
        <v>749934.15</v>
      </c>
      <c r="J28" s="65">
        <v>0</v>
      </c>
      <c r="K28" s="65">
        <v>749934.15</v>
      </c>
      <c r="L28" s="66">
        <v>0.6536999988363118</v>
      </c>
      <c r="M28" s="67">
        <v>115</v>
      </c>
      <c r="N28" s="68">
        <v>97.5</v>
      </c>
      <c r="O28" s="66">
        <v>0.8478</v>
      </c>
    </row>
    <row r="29" spans="1:15" ht="36.75" customHeight="1">
      <c r="A29" s="62">
        <v>26</v>
      </c>
      <c r="B29" s="62" t="s">
        <v>36</v>
      </c>
      <c r="C29" s="63">
        <v>6</v>
      </c>
      <c r="D29" s="64" t="s">
        <v>88</v>
      </c>
      <c r="E29" s="64" t="s">
        <v>89</v>
      </c>
      <c r="F29" s="62">
        <v>57</v>
      </c>
      <c r="G29" s="65">
        <v>1432014.17</v>
      </c>
      <c r="H29" s="65">
        <v>1432014.17</v>
      </c>
      <c r="I29" s="65">
        <v>749945.82</v>
      </c>
      <c r="J29" s="65">
        <v>0</v>
      </c>
      <c r="K29" s="65">
        <v>749945.82</v>
      </c>
      <c r="L29" s="66">
        <v>0.5236999994210951</v>
      </c>
      <c r="M29" s="67">
        <v>115</v>
      </c>
      <c r="N29" s="68">
        <v>97.5</v>
      </c>
      <c r="O29" s="66">
        <v>0.8478</v>
      </c>
    </row>
    <row r="30" spans="1:15" ht="37.5" customHeight="1">
      <c r="A30" s="52">
        <v>27</v>
      </c>
      <c r="B30" s="24" t="s">
        <v>63</v>
      </c>
      <c r="C30" s="39">
        <v>43</v>
      </c>
      <c r="D30" s="18" t="s">
        <v>20</v>
      </c>
      <c r="E30" s="18" t="s">
        <v>126</v>
      </c>
      <c r="F30" s="52">
        <v>57</v>
      </c>
      <c r="G30" s="53">
        <v>2052537.78</v>
      </c>
      <c r="H30" s="53">
        <v>2052537.78</v>
      </c>
      <c r="I30" s="53">
        <v>749176.29</v>
      </c>
      <c r="J30" s="53">
        <v>0</v>
      </c>
      <c r="K30" s="53">
        <v>749176.29</v>
      </c>
      <c r="L30" s="5">
        <v>0.3650000001461605</v>
      </c>
      <c r="M30" s="6">
        <v>115</v>
      </c>
      <c r="N30" s="7">
        <v>97</v>
      </c>
      <c r="O30" s="5">
        <v>0.8434782608695652</v>
      </c>
    </row>
    <row r="31" spans="1:15" ht="33" customHeight="1">
      <c r="A31" s="62">
        <v>28</v>
      </c>
      <c r="B31" s="62" t="s">
        <v>44</v>
      </c>
      <c r="C31" s="63">
        <v>12</v>
      </c>
      <c r="D31" s="64" t="s">
        <v>100</v>
      </c>
      <c r="E31" s="64" t="s">
        <v>189</v>
      </c>
      <c r="F31" s="62">
        <v>57</v>
      </c>
      <c r="G31" s="65">
        <v>1341272.09</v>
      </c>
      <c r="H31" s="65">
        <v>1341272.09</v>
      </c>
      <c r="I31" s="65">
        <v>749905.23</v>
      </c>
      <c r="J31" s="65">
        <v>0</v>
      </c>
      <c r="K31" s="65">
        <v>749905.22</v>
      </c>
      <c r="L31" s="66">
        <v>0.5590999958852495</v>
      </c>
      <c r="M31" s="67">
        <v>115</v>
      </c>
      <c r="N31" s="68">
        <v>97</v>
      </c>
      <c r="O31" s="66">
        <v>0.8435</v>
      </c>
    </row>
    <row r="32" spans="1:15" ht="43.5" customHeight="1">
      <c r="A32" s="62">
        <v>29</v>
      </c>
      <c r="B32" s="62" t="s">
        <v>220</v>
      </c>
      <c r="C32" s="63">
        <v>44</v>
      </c>
      <c r="D32" s="64" t="s">
        <v>219</v>
      </c>
      <c r="E32" s="64" t="s">
        <v>218</v>
      </c>
      <c r="F32" s="62">
        <v>24</v>
      </c>
      <c r="G32" s="65">
        <v>1831986.01</v>
      </c>
      <c r="H32" s="65">
        <v>1819235.65</v>
      </c>
      <c r="I32" s="65">
        <v>707136.9</v>
      </c>
      <c r="J32" s="65">
        <v>0</v>
      </c>
      <c r="K32" s="65">
        <v>707136.89</v>
      </c>
      <c r="L32" s="66">
        <v>0.3887000015638436</v>
      </c>
      <c r="M32" s="67">
        <v>115</v>
      </c>
      <c r="N32" s="68">
        <v>97</v>
      </c>
      <c r="O32" s="66">
        <v>0.8435</v>
      </c>
    </row>
    <row r="33" spans="1:15" ht="44.25" customHeight="1">
      <c r="A33" s="2">
        <v>30</v>
      </c>
      <c r="B33" s="22" t="s">
        <v>43</v>
      </c>
      <c r="C33" s="41">
        <v>11</v>
      </c>
      <c r="D33" s="23" t="s">
        <v>99</v>
      </c>
      <c r="E33" s="23" t="s">
        <v>188</v>
      </c>
      <c r="F33" s="2">
        <v>57</v>
      </c>
      <c r="G33" s="8">
        <v>1583701.08</v>
      </c>
      <c r="H33" s="8">
        <v>1563701.08</v>
      </c>
      <c r="I33" s="8">
        <v>749951.04</v>
      </c>
      <c r="J33" s="8">
        <v>0</v>
      </c>
      <c r="K33" s="8">
        <v>749951.04</v>
      </c>
      <c r="L33" s="9">
        <v>0.4796000012994811</v>
      </c>
      <c r="M33" s="19">
        <v>115</v>
      </c>
      <c r="N33" s="10">
        <v>96</v>
      </c>
      <c r="O33" s="9">
        <v>0.8347826086956521</v>
      </c>
    </row>
    <row r="34" spans="1:15" ht="46.5" customHeight="1">
      <c r="A34" s="62">
        <v>31</v>
      </c>
      <c r="B34" s="62" t="s">
        <v>66</v>
      </c>
      <c r="C34" s="63">
        <v>38</v>
      </c>
      <c r="D34" s="64" t="s">
        <v>129</v>
      </c>
      <c r="E34" s="64" t="s">
        <v>130</v>
      </c>
      <c r="F34" s="62">
        <v>24</v>
      </c>
      <c r="G34" s="65">
        <v>998539.56</v>
      </c>
      <c r="H34" s="65">
        <v>998539.56</v>
      </c>
      <c r="I34" s="65">
        <v>748904.67</v>
      </c>
      <c r="J34" s="65">
        <v>0</v>
      </c>
      <c r="K34" s="65">
        <v>748904.67</v>
      </c>
      <c r="L34" s="66">
        <v>0.75</v>
      </c>
      <c r="M34" s="67">
        <v>115</v>
      </c>
      <c r="N34" s="68">
        <v>96</v>
      </c>
      <c r="O34" s="66">
        <v>0.8348</v>
      </c>
    </row>
    <row r="35" spans="1:15" ht="30" customHeight="1">
      <c r="A35" s="52">
        <v>32</v>
      </c>
      <c r="B35" s="24" t="s">
        <v>51</v>
      </c>
      <c r="C35" s="39">
        <v>21</v>
      </c>
      <c r="D35" s="18" t="s">
        <v>108</v>
      </c>
      <c r="E35" s="18" t="s">
        <v>109</v>
      </c>
      <c r="F35" s="52">
        <v>56</v>
      </c>
      <c r="G35" s="53">
        <v>1319482.5</v>
      </c>
      <c r="H35" s="53">
        <v>1072750</v>
      </c>
      <c r="I35" s="53">
        <v>749959.53</v>
      </c>
      <c r="J35" s="53">
        <v>0</v>
      </c>
      <c r="K35" s="53">
        <v>749959.53</v>
      </c>
      <c r="L35" s="5">
        <v>0.6991000046609183</v>
      </c>
      <c r="M35" s="6">
        <v>115</v>
      </c>
      <c r="N35" s="7">
        <v>95.5</v>
      </c>
      <c r="O35" s="5">
        <v>0.8304347826086956</v>
      </c>
    </row>
    <row r="36" spans="1:15" ht="40.5" customHeight="1">
      <c r="A36" s="52">
        <v>33</v>
      </c>
      <c r="B36" s="52" t="s">
        <v>79</v>
      </c>
      <c r="C36" s="40">
        <v>63</v>
      </c>
      <c r="D36" s="18" t="s">
        <v>150</v>
      </c>
      <c r="E36" s="11" t="s">
        <v>151</v>
      </c>
      <c r="F36" s="52">
        <v>57</v>
      </c>
      <c r="G36" s="53">
        <v>750000</v>
      </c>
      <c r="H36" s="53">
        <v>750000</v>
      </c>
      <c r="I36" s="53">
        <v>600000</v>
      </c>
      <c r="J36" s="53">
        <v>0</v>
      </c>
      <c r="K36" s="53">
        <v>600000</v>
      </c>
      <c r="L36" s="5">
        <v>0.8</v>
      </c>
      <c r="M36" s="6">
        <v>115</v>
      </c>
      <c r="N36" s="7">
        <v>95</v>
      </c>
      <c r="O36" s="5">
        <v>0.8260869565217391</v>
      </c>
    </row>
    <row r="37" spans="1:15" ht="40.5" customHeight="1">
      <c r="A37" s="52">
        <v>34</v>
      </c>
      <c r="B37" s="52" t="s">
        <v>80</v>
      </c>
      <c r="C37" s="40">
        <v>64</v>
      </c>
      <c r="D37" s="18" t="s">
        <v>152</v>
      </c>
      <c r="E37" s="11" t="s">
        <v>153</v>
      </c>
      <c r="F37" s="52">
        <v>57</v>
      </c>
      <c r="G37" s="53">
        <v>914459.81</v>
      </c>
      <c r="H37" s="53">
        <v>914459.81</v>
      </c>
      <c r="I37" s="53">
        <v>685844.86</v>
      </c>
      <c r="J37" s="53">
        <v>0</v>
      </c>
      <c r="K37" s="53">
        <v>685844.86</v>
      </c>
      <c r="L37" s="5">
        <v>0.7500000027338544</v>
      </c>
      <c r="M37" s="6">
        <v>115</v>
      </c>
      <c r="N37" s="7">
        <v>95</v>
      </c>
      <c r="O37" s="5">
        <v>0.8260869565217391</v>
      </c>
    </row>
    <row r="38" spans="1:15" ht="40.5" customHeight="1">
      <c r="A38" s="62">
        <v>35</v>
      </c>
      <c r="B38" s="62" t="s">
        <v>209</v>
      </c>
      <c r="C38" s="63">
        <v>48</v>
      </c>
      <c r="D38" s="69" t="s">
        <v>212</v>
      </c>
      <c r="E38" s="69" t="s">
        <v>213</v>
      </c>
      <c r="F38" s="62">
        <v>57</v>
      </c>
      <c r="G38" s="65">
        <v>1217204.58</v>
      </c>
      <c r="H38" s="65">
        <v>1217204.58</v>
      </c>
      <c r="I38" s="65">
        <v>749798.02</v>
      </c>
      <c r="J38" s="65">
        <v>0</v>
      </c>
      <c r="K38" s="65">
        <f>I38</f>
        <v>749798.02</v>
      </c>
      <c r="L38" s="66">
        <v>0.616</v>
      </c>
      <c r="M38" s="67">
        <v>115</v>
      </c>
      <c r="N38" s="68">
        <v>95</v>
      </c>
      <c r="O38" s="66">
        <v>0.8261</v>
      </c>
    </row>
    <row r="39" spans="1:15" ht="58.5" customHeight="1">
      <c r="A39" s="52">
        <v>36</v>
      </c>
      <c r="B39" s="24" t="s">
        <v>62</v>
      </c>
      <c r="C39" s="39">
        <v>35</v>
      </c>
      <c r="D39" s="18" t="s">
        <v>125</v>
      </c>
      <c r="E39" s="18" t="s">
        <v>190</v>
      </c>
      <c r="F39" s="52">
        <v>57</v>
      </c>
      <c r="G39" s="53">
        <v>937260</v>
      </c>
      <c r="H39" s="53">
        <v>737000</v>
      </c>
      <c r="I39" s="53">
        <v>626450</v>
      </c>
      <c r="J39" s="53">
        <v>0</v>
      </c>
      <c r="K39" s="53">
        <v>626450</v>
      </c>
      <c r="L39" s="5">
        <v>0.85</v>
      </c>
      <c r="M39" s="6">
        <v>115</v>
      </c>
      <c r="N39" s="7">
        <v>94.5</v>
      </c>
      <c r="O39" s="5">
        <v>0.8217391304347826</v>
      </c>
    </row>
    <row r="40" spans="1:15" ht="45" customHeight="1">
      <c r="A40" s="62">
        <v>37</v>
      </c>
      <c r="B40" s="62" t="s">
        <v>46</v>
      </c>
      <c r="C40" s="63">
        <v>16</v>
      </c>
      <c r="D40" s="64" t="s">
        <v>102</v>
      </c>
      <c r="E40" s="64" t="s">
        <v>192</v>
      </c>
      <c r="F40" s="62">
        <v>57</v>
      </c>
      <c r="G40" s="65">
        <v>945870</v>
      </c>
      <c r="H40" s="65">
        <v>705500</v>
      </c>
      <c r="I40" s="65">
        <v>599675</v>
      </c>
      <c r="J40" s="65">
        <v>0</v>
      </c>
      <c r="K40" s="65">
        <v>599675</v>
      </c>
      <c r="L40" s="66">
        <v>0.85</v>
      </c>
      <c r="M40" s="67">
        <v>115</v>
      </c>
      <c r="N40" s="68">
        <v>94.5</v>
      </c>
      <c r="O40" s="66">
        <v>0.8217</v>
      </c>
    </row>
    <row r="41" spans="1:15" ht="43.5" customHeight="1">
      <c r="A41" s="52">
        <v>38</v>
      </c>
      <c r="B41" s="52" t="s">
        <v>68</v>
      </c>
      <c r="C41" s="40">
        <v>37</v>
      </c>
      <c r="D41" s="18" t="s">
        <v>133</v>
      </c>
      <c r="E41" s="11" t="s">
        <v>134</v>
      </c>
      <c r="F41" s="52">
        <v>57</v>
      </c>
      <c r="G41" s="53">
        <v>785970</v>
      </c>
      <c r="H41" s="53">
        <v>785970</v>
      </c>
      <c r="I41" s="53">
        <v>668074.5</v>
      </c>
      <c r="J41" s="53">
        <v>0</v>
      </c>
      <c r="K41" s="53">
        <v>668074.5</v>
      </c>
      <c r="L41" s="5">
        <v>0.85</v>
      </c>
      <c r="M41" s="6">
        <v>115</v>
      </c>
      <c r="N41" s="7">
        <v>93.5</v>
      </c>
      <c r="O41" s="5">
        <v>0.8130434782608695</v>
      </c>
    </row>
    <row r="42" spans="1:15" ht="43.5" customHeight="1">
      <c r="A42" s="52">
        <v>39</v>
      </c>
      <c r="B42" s="52" t="s">
        <v>65</v>
      </c>
      <c r="C42" s="40">
        <v>45</v>
      </c>
      <c r="D42" s="18" t="s">
        <v>128</v>
      </c>
      <c r="E42" s="11" t="s">
        <v>191</v>
      </c>
      <c r="F42" s="52">
        <v>57</v>
      </c>
      <c r="G42" s="53">
        <v>1076742</v>
      </c>
      <c r="H42" s="53">
        <v>825800</v>
      </c>
      <c r="I42" s="53">
        <v>701930</v>
      </c>
      <c r="J42" s="53">
        <v>0</v>
      </c>
      <c r="K42" s="53">
        <v>701930</v>
      </c>
      <c r="L42" s="5">
        <v>0.85</v>
      </c>
      <c r="M42" s="6">
        <v>115</v>
      </c>
      <c r="N42" s="7">
        <v>93</v>
      </c>
      <c r="O42" s="5">
        <v>0.808695652173913</v>
      </c>
    </row>
    <row r="43" spans="1:15" ht="47.25" customHeight="1">
      <c r="A43" s="52">
        <v>40</v>
      </c>
      <c r="B43" s="24" t="s">
        <v>57</v>
      </c>
      <c r="C43" s="39">
        <v>31</v>
      </c>
      <c r="D43" s="18" t="s">
        <v>118</v>
      </c>
      <c r="E43" s="18" t="s">
        <v>119</v>
      </c>
      <c r="F43" s="52">
        <v>57</v>
      </c>
      <c r="G43" s="53">
        <v>686481.2</v>
      </c>
      <c r="H43" s="53">
        <v>686481.2</v>
      </c>
      <c r="I43" s="53">
        <v>514860.9</v>
      </c>
      <c r="J43" s="53">
        <v>0</v>
      </c>
      <c r="K43" s="53">
        <v>514860.9</v>
      </c>
      <c r="L43" s="5">
        <v>0.7500000000000001</v>
      </c>
      <c r="M43" s="6">
        <v>115</v>
      </c>
      <c r="N43" s="7">
        <v>92.5</v>
      </c>
      <c r="O43" s="5">
        <v>0.8043478260869565</v>
      </c>
    </row>
    <row r="44" spans="1:15" ht="57" customHeight="1">
      <c r="A44" s="52">
        <v>41</v>
      </c>
      <c r="B44" s="24" t="s">
        <v>56</v>
      </c>
      <c r="C44" s="39">
        <v>27</v>
      </c>
      <c r="D44" s="18" t="s">
        <v>117</v>
      </c>
      <c r="E44" s="18" t="s">
        <v>193</v>
      </c>
      <c r="F44" s="52">
        <v>57</v>
      </c>
      <c r="G44" s="53">
        <v>958832.48</v>
      </c>
      <c r="H44" s="53">
        <v>958832.48</v>
      </c>
      <c r="I44" s="53">
        <v>749998.77</v>
      </c>
      <c r="J44" s="53">
        <v>0</v>
      </c>
      <c r="K44" s="53">
        <v>749998.77</v>
      </c>
      <c r="L44" s="5">
        <v>0.7822000043219228</v>
      </c>
      <c r="M44" s="6">
        <v>115</v>
      </c>
      <c r="N44" s="7">
        <v>90.5</v>
      </c>
      <c r="O44" s="5">
        <v>0.7869565217391304</v>
      </c>
    </row>
    <row r="45" spans="1:15" ht="30" customHeight="1">
      <c r="A45" s="52">
        <v>42</v>
      </c>
      <c r="B45" s="24" t="s">
        <v>50</v>
      </c>
      <c r="C45" s="39">
        <v>18</v>
      </c>
      <c r="D45" s="18" t="s">
        <v>26</v>
      </c>
      <c r="E45" s="18" t="s">
        <v>195</v>
      </c>
      <c r="F45" s="52">
        <v>57</v>
      </c>
      <c r="G45" s="53">
        <v>1803169.02</v>
      </c>
      <c r="H45" s="53">
        <v>1797019.02</v>
      </c>
      <c r="I45" s="53">
        <v>749896.04</v>
      </c>
      <c r="J45" s="53">
        <v>0</v>
      </c>
      <c r="K45" s="53">
        <v>749896.04</v>
      </c>
      <c r="L45" s="5">
        <v>0.41730000164383346</v>
      </c>
      <c r="M45" s="6">
        <v>115</v>
      </c>
      <c r="N45" s="7">
        <v>89.5</v>
      </c>
      <c r="O45" s="5">
        <v>0.7782608695652173</v>
      </c>
    </row>
    <row r="46" spans="1:15" ht="36" customHeight="1">
      <c r="A46" s="52">
        <v>43</v>
      </c>
      <c r="B46" s="24" t="s">
        <v>37</v>
      </c>
      <c r="C46" s="39">
        <v>9</v>
      </c>
      <c r="D46" s="18" t="s">
        <v>90</v>
      </c>
      <c r="E46" s="18" t="s">
        <v>91</v>
      </c>
      <c r="F46" s="52">
        <v>57</v>
      </c>
      <c r="G46" s="53">
        <v>672854</v>
      </c>
      <c r="H46" s="53">
        <v>672854</v>
      </c>
      <c r="I46" s="53">
        <v>538283.2</v>
      </c>
      <c r="J46" s="53">
        <v>0</v>
      </c>
      <c r="K46" s="53">
        <v>538283.2</v>
      </c>
      <c r="L46" s="5">
        <v>0.7999999999999999</v>
      </c>
      <c r="M46" s="6">
        <v>115</v>
      </c>
      <c r="N46" s="7">
        <v>88.5</v>
      </c>
      <c r="O46" s="5">
        <v>0.7695652173913043</v>
      </c>
    </row>
    <row r="47" spans="1:15" ht="35.25" customHeight="1">
      <c r="A47" s="62">
        <v>44</v>
      </c>
      <c r="B47" s="62" t="s">
        <v>45</v>
      </c>
      <c r="C47" s="63">
        <v>15</v>
      </c>
      <c r="D47" s="64" t="s">
        <v>101</v>
      </c>
      <c r="E47" s="64" t="s">
        <v>198</v>
      </c>
      <c r="F47" s="62">
        <v>57</v>
      </c>
      <c r="G47" s="65">
        <v>474700.6</v>
      </c>
      <c r="H47" s="65">
        <v>474700.6</v>
      </c>
      <c r="I47" s="65">
        <v>379760.48</v>
      </c>
      <c r="J47" s="65">
        <v>0</v>
      </c>
      <c r="K47" s="65">
        <v>379760.48</v>
      </c>
      <c r="L47" s="66">
        <v>0.8</v>
      </c>
      <c r="M47" s="67">
        <v>115</v>
      </c>
      <c r="N47" s="68">
        <v>87.5</v>
      </c>
      <c r="O47" s="66">
        <v>0.7609</v>
      </c>
    </row>
    <row r="48" spans="1:15" ht="35.25" customHeight="1">
      <c r="A48" s="52">
        <v>45</v>
      </c>
      <c r="B48" s="24" t="s">
        <v>33</v>
      </c>
      <c r="C48" s="39">
        <v>4</v>
      </c>
      <c r="D48" s="18" t="s">
        <v>18</v>
      </c>
      <c r="E48" s="18" t="s">
        <v>84</v>
      </c>
      <c r="F48" s="52">
        <v>57</v>
      </c>
      <c r="G48" s="53">
        <v>880761.18</v>
      </c>
      <c r="H48" s="53">
        <v>880761.18</v>
      </c>
      <c r="I48" s="53">
        <v>748647</v>
      </c>
      <c r="J48" s="53">
        <v>0</v>
      </c>
      <c r="K48" s="53">
        <v>748647</v>
      </c>
      <c r="L48" s="5">
        <v>0.8499999965938553</v>
      </c>
      <c r="M48" s="6">
        <v>115</v>
      </c>
      <c r="N48" s="7">
        <v>87</v>
      </c>
      <c r="O48" s="5">
        <v>0.7565217391304347</v>
      </c>
    </row>
    <row r="49" spans="1:15" ht="33.75" customHeight="1">
      <c r="A49" s="52">
        <v>46</v>
      </c>
      <c r="B49" s="52" t="s">
        <v>78</v>
      </c>
      <c r="C49" s="40">
        <v>52</v>
      </c>
      <c r="D49" s="18" t="s">
        <v>148</v>
      </c>
      <c r="E49" s="11" t="s">
        <v>149</v>
      </c>
      <c r="F49" s="52">
        <v>24</v>
      </c>
      <c r="G49" s="53">
        <v>947241.3</v>
      </c>
      <c r="H49" s="53">
        <v>947241.3</v>
      </c>
      <c r="I49" s="53">
        <v>748320.63</v>
      </c>
      <c r="J49" s="53">
        <v>0</v>
      </c>
      <c r="K49" s="53">
        <v>748320.63</v>
      </c>
      <c r="L49" s="5">
        <v>0.7900000031670916</v>
      </c>
      <c r="M49" s="6">
        <v>115</v>
      </c>
      <c r="N49" s="7">
        <v>87</v>
      </c>
      <c r="O49" s="5">
        <v>0.7565217391304347</v>
      </c>
    </row>
    <row r="50" spans="1:15" ht="57" customHeight="1">
      <c r="A50" s="52">
        <v>47</v>
      </c>
      <c r="B50" s="24" t="s">
        <v>34</v>
      </c>
      <c r="C50" s="39">
        <v>1</v>
      </c>
      <c r="D50" s="18" t="s">
        <v>85</v>
      </c>
      <c r="E50" s="18" t="s">
        <v>86</v>
      </c>
      <c r="F50" s="52">
        <v>57</v>
      </c>
      <c r="G50" s="53">
        <v>852397.9</v>
      </c>
      <c r="H50" s="53">
        <v>852397.9</v>
      </c>
      <c r="I50" s="53">
        <v>724538.21</v>
      </c>
      <c r="J50" s="53">
        <v>0</v>
      </c>
      <c r="K50" s="53">
        <v>724538.21</v>
      </c>
      <c r="L50" s="5">
        <v>0.8499999941341948</v>
      </c>
      <c r="M50" s="6">
        <v>115</v>
      </c>
      <c r="N50" s="7">
        <v>83.5</v>
      </c>
      <c r="O50" s="5">
        <v>0.7260869565217392</v>
      </c>
    </row>
    <row r="51" spans="1:15" ht="47.25" customHeight="1">
      <c r="A51" s="52">
        <v>48</v>
      </c>
      <c r="B51" s="22" t="s">
        <v>41</v>
      </c>
      <c r="C51" s="41">
        <v>13</v>
      </c>
      <c r="D51" s="23" t="s">
        <v>97</v>
      </c>
      <c r="E51" s="23" t="s">
        <v>196</v>
      </c>
      <c r="F51" s="2">
        <v>55</v>
      </c>
      <c r="G51" s="8">
        <v>1085475</v>
      </c>
      <c r="H51" s="8">
        <v>882500</v>
      </c>
      <c r="I51" s="8">
        <v>749948.5</v>
      </c>
      <c r="J51" s="8">
        <v>0</v>
      </c>
      <c r="K51" s="8">
        <v>749948.5</v>
      </c>
      <c r="L51" s="9">
        <v>0.8498</v>
      </c>
      <c r="M51" s="19">
        <v>115</v>
      </c>
      <c r="N51" s="10">
        <v>82</v>
      </c>
      <c r="O51" s="9">
        <v>0.7130434782608696</v>
      </c>
    </row>
    <row r="52" spans="1:15" ht="33.75" customHeight="1">
      <c r="A52" s="52">
        <v>49</v>
      </c>
      <c r="B52" s="24" t="s">
        <v>35</v>
      </c>
      <c r="C52" s="39">
        <v>5</v>
      </c>
      <c r="D52" s="18" t="s">
        <v>87</v>
      </c>
      <c r="E52" s="18" t="s">
        <v>197</v>
      </c>
      <c r="F52" s="52">
        <v>57</v>
      </c>
      <c r="G52" s="53">
        <v>999999.08</v>
      </c>
      <c r="H52" s="53">
        <v>999999.08</v>
      </c>
      <c r="I52" s="53">
        <v>749999.31</v>
      </c>
      <c r="J52" s="53">
        <v>0</v>
      </c>
      <c r="K52" s="53">
        <v>749999.31</v>
      </c>
      <c r="L52" s="5">
        <v>0.7500000000000001</v>
      </c>
      <c r="M52" s="6">
        <v>115</v>
      </c>
      <c r="N52" s="7">
        <v>81.5</v>
      </c>
      <c r="O52" s="5">
        <v>0.7086956521739131</v>
      </c>
    </row>
    <row r="53" spans="1:15" ht="33" customHeight="1">
      <c r="A53" s="62">
        <v>50</v>
      </c>
      <c r="B53" s="62" t="s">
        <v>40</v>
      </c>
      <c r="C53" s="63">
        <v>14</v>
      </c>
      <c r="D53" s="64" t="s">
        <v>95</v>
      </c>
      <c r="E53" s="64" t="s">
        <v>96</v>
      </c>
      <c r="F53" s="62">
        <v>57</v>
      </c>
      <c r="G53" s="65">
        <v>1673534.03</v>
      </c>
      <c r="H53" s="65">
        <v>458339.87</v>
      </c>
      <c r="I53" s="65">
        <v>389588.89</v>
      </c>
      <c r="J53" s="65">
        <v>0</v>
      </c>
      <c r="K53" s="65">
        <v>389588.89</v>
      </c>
      <c r="L53" s="66">
        <v>0.8500000010908936</v>
      </c>
      <c r="M53" s="67">
        <v>115</v>
      </c>
      <c r="N53" s="68">
        <v>81</v>
      </c>
      <c r="O53" s="66">
        <v>0.7043</v>
      </c>
    </row>
    <row r="54" spans="1:15" ht="30" customHeight="1">
      <c r="A54" s="52">
        <v>51</v>
      </c>
      <c r="B54" s="24" t="s">
        <v>49</v>
      </c>
      <c r="C54" s="39">
        <v>20</v>
      </c>
      <c r="D54" s="18" t="s">
        <v>23</v>
      </c>
      <c r="E54" s="18" t="s">
        <v>107</v>
      </c>
      <c r="F54" s="52">
        <v>57</v>
      </c>
      <c r="G54" s="53">
        <v>946085.2</v>
      </c>
      <c r="H54" s="53">
        <v>882022.21</v>
      </c>
      <c r="I54" s="53">
        <v>749718.88</v>
      </c>
      <c r="J54" s="53">
        <v>0</v>
      </c>
      <c r="K54" s="53">
        <v>749718.88</v>
      </c>
      <c r="L54" s="5">
        <v>0.8500000017006375</v>
      </c>
      <c r="M54" s="6">
        <v>115</v>
      </c>
      <c r="N54" s="7">
        <v>77.5</v>
      </c>
      <c r="O54" s="5">
        <v>0.6739130434782609</v>
      </c>
    </row>
    <row r="55" spans="1:15" ht="32.25" customHeight="1">
      <c r="A55" s="52">
        <v>52</v>
      </c>
      <c r="B55" s="24" t="s">
        <v>47</v>
      </c>
      <c r="C55" s="39">
        <v>17</v>
      </c>
      <c r="D55" s="18" t="s">
        <v>103</v>
      </c>
      <c r="E55" s="18" t="s">
        <v>104</v>
      </c>
      <c r="F55" s="52">
        <v>57</v>
      </c>
      <c r="G55" s="53">
        <v>875160</v>
      </c>
      <c r="H55" s="53">
        <v>692000</v>
      </c>
      <c r="I55" s="53">
        <v>588200</v>
      </c>
      <c r="J55" s="53">
        <v>0</v>
      </c>
      <c r="K55" s="53">
        <v>588200</v>
      </c>
      <c r="L55" s="5">
        <v>0.85</v>
      </c>
      <c r="M55" s="6">
        <v>115</v>
      </c>
      <c r="N55" s="7">
        <v>73.5</v>
      </c>
      <c r="O55" s="5">
        <v>0.6391304347826087</v>
      </c>
    </row>
    <row r="56" spans="1:15" ht="36" customHeight="1">
      <c r="A56" s="52">
        <v>53</v>
      </c>
      <c r="B56" s="52" t="s">
        <v>59</v>
      </c>
      <c r="C56" s="40">
        <v>32</v>
      </c>
      <c r="D56" s="18" t="s">
        <v>121</v>
      </c>
      <c r="E56" s="11" t="s">
        <v>122</v>
      </c>
      <c r="F56" s="52">
        <v>57</v>
      </c>
      <c r="G56" s="53">
        <v>406600</v>
      </c>
      <c r="H56" s="53">
        <v>406600</v>
      </c>
      <c r="I56" s="53">
        <v>345610</v>
      </c>
      <c r="J56" s="53">
        <v>0</v>
      </c>
      <c r="K56" s="53">
        <v>345610</v>
      </c>
      <c r="L56" s="5">
        <v>0.85</v>
      </c>
      <c r="M56" s="6">
        <v>115</v>
      </c>
      <c r="N56" s="7">
        <v>71</v>
      </c>
      <c r="O56" s="5">
        <v>0.6173913043478261</v>
      </c>
    </row>
    <row r="57" spans="1:15" ht="36" customHeight="1">
      <c r="A57" s="12"/>
      <c r="B57" s="25"/>
      <c r="C57" s="29"/>
      <c r="D57" s="31"/>
      <c r="E57" s="31"/>
      <c r="F57" s="32"/>
      <c r="G57" s="17">
        <f>SUM(G4:G56)</f>
        <v>59809858.94</v>
      </c>
      <c r="H57" s="17">
        <f>SUM(H4:H56)</f>
        <v>56014631.17</v>
      </c>
      <c r="I57" s="17">
        <f>SUM(I4:I56)</f>
        <v>36711927.77</v>
      </c>
      <c r="J57" s="17">
        <f>SUM(J4:J56)</f>
        <v>0</v>
      </c>
      <c r="K57" s="17">
        <f>SUM(K4:K56)</f>
        <v>36711927.76</v>
      </c>
      <c r="L57" s="33"/>
      <c r="M57" s="34"/>
      <c r="N57" s="35"/>
      <c r="O57" s="36"/>
    </row>
    <row r="58" spans="1:15" ht="36" customHeight="1">
      <c r="A58" s="12"/>
      <c r="B58" s="25"/>
      <c r="C58" s="29"/>
      <c r="D58" s="31"/>
      <c r="E58" s="31"/>
      <c r="F58" s="12"/>
      <c r="G58" s="37"/>
      <c r="H58" s="37"/>
      <c r="I58" s="37"/>
      <c r="J58" s="37"/>
      <c r="K58" s="37"/>
      <c r="L58" s="36"/>
      <c r="M58" s="34"/>
      <c r="N58" s="35"/>
      <c r="O58" s="36"/>
    </row>
    <row r="59" spans="1:15" ht="61.5" customHeight="1">
      <c r="A59" s="87" t="s">
        <v>205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56.25" customHeight="1">
      <c r="A60" s="13" t="s">
        <v>13</v>
      </c>
      <c r="B60" s="14" t="s">
        <v>0</v>
      </c>
      <c r="C60" s="14" t="s">
        <v>1</v>
      </c>
      <c r="D60" s="14" t="s">
        <v>2</v>
      </c>
      <c r="E60" s="14" t="s">
        <v>3</v>
      </c>
      <c r="F60" s="14" t="s">
        <v>4</v>
      </c>
      <c r="G60" s="15" t="s">
        <v>5</v>
      </c>
      <c r="H60" s="15" t="s">
        <v>6</v>
      </c>
      <c r="I60" s="15" t="s">
        <v>7</v>
      </c>
      <c r="J60" s="15" t="s">
        <v>8</v>
      </c>
      <c r="K60" s="15" t="s">
        <v>9</v>
      </c>
      <c r="L60" s="15" t="s">
        <v>16</v>
      </c>
      <c r="M60" s="15" t="s">
        <v>10</v>
      </c>
      <c r="N60" s="15" t="s">
        <v>11</v>
      </c>
      <c r="O60" s="16" t="s">
        <v>12</v>
      </c>
    </row>
    <row r="61" spans="1:15" ht="45" customHeight="1">
      <c r="A61" s="52">
        <v>1</v>
      </c>
      <c r="B61" s="52" t="s">
        <v>167</v>
      </c>
      <c r="C61" s="40">
        <v>61</v>
      </c>
      <c r="D61" s="18" t="s">
        <v>183</v>
      </c>
      <c r="E61" s="11" t="s">
        <v>199</v>
      </c>
      <c r="F61" s="52">
        <v>57</v>
      </c>
      <c r="G61" s="53">
        <v>1225208.92</v>
      </c>
      <c r="H61" s="53">
        <v>996104</v>
      </c>
      <c r="I61" s="53">
        <v>747078</v>
      </c>
      <c r="J61" s="53">
        <v>0</v>
      </c>
      <c r="K61" s="53">
        <v>747078</v>
      </c>
      <c r="L61" s="5">
        <v>0.75</v>
      </c>
      <c r="M61" s="6">
        <v>115</v>
      </c>
      <c r="N61" s="7">
        <v>106</v>
      </c>
      <c r="O61" s="5">
        <v>0.9217391304347826</v>
      </c>
    </row>
    <row r="62" spans="1:15" ht="36" customHeight="1">
      <c r="A62" s="52">
        <v>2</v>
      </c>
      <c r="B62" s="52" t="s">
        <v>160</v>
      </c>
      <c r="C62" s="40">
        <v>57</v>
      </c>
      <c r="D62" s="18" t="s">
        <v>171</v>
      </c>
      <c r="E62" s="11" t="s">
        <v>172</v>
      </c>
      <c r="F62" s="52">
        <v>57</v>
      </c>
      <c r="G62" s="53">
        <v>588968.38</v>
      </c>
      <c r="H62" s="53">
        <v>588968.38</v>
      </c>
      <c r="I62" s="53">
        <v>500623.12</v>
      </c>
      <c r="J62" s="53">
        <v>0</v>
      </c>
      <c r="K62" s="53">
        <v>500623.12</v>
      </c>
      <c r="L62" s="5">
        <v>0.8499999949063479</v>
      </c>
      <c r="M62" s="6">
        <v>115</v>
      </c>
      <c r="N62" s="7">
        <v>99</v>
      </c>
      <c r="O62" s="5">
        <v>0.8608695652173913</v>
      </c>
    </row>
    <row r="63" spans="1:15" ht="38.25" customHeight="1">
      <c r="A63" s="62">
        <v>3</v>
      </c>
      <c r="B63" s="62" t="s">
        <v>208</v>
      </c>
      <c r="C63" s="63">
        <v>72</v>
      </c>
      <c r="D63" s="69" t="s">
        <v>210</v>
      </c>
      <c r="E63" s="69" t="s">
        <v>211</v>
      </c>
      <c r="F63" s="62">
        <v>57</v>
      </c>
      <c r="G63" s="65">
        <v>900000</v>
      </c>
      <c r="H63" s="65">
        <v>900000</v>
      </c>
      <c r="I63" s="65">
        <v>749970</v>
      </c>
      <c r="J63" s="65">
        <v>0</v>
      </c>
      <c r="K63" s="65">
        <v>749970</v>
      </c>
      <c r="L63" s="66">
        <v>0.9333</v>
      </c>
      <c r="M63" s="67">
        <v>115</v>
      </c>
      <c r="N63" s="68">
        <v>97</v>
      </c>
      <c r="O63" s="66">
        <v>0.8435</v>
      </c>
    </row>
    <row r="64" spans="1:15" ht="42.75" customHeight="1">
      <c r="A64" s="52">
        <v>4</v>
      </c>
      <c r="B64" s="52" t="s">
        <v>161</v>
      </c>
      <c r="C64" s="40">
        <v>59</v>
      </c>
      <c r="D64" s="18" t="s">
        <v>173</v>
      </c>
      <c r="E64" s="11" t="s">
        <v>200</v>
      </c>
      <c r="F64" s="52">
        <v>57</v>
      </c>
      <c r="G64" s="53">
        <v>815656.62</v>
      </c>
      <c r="H64" s="53">
        <v>663135.46</v>
      </c>
      <c r="I64" s="53">
        <v>497351.6</v>
      </c>
      <c r="J64" s="53">
        <v>0</v>
      </c>
      <c r="K64" s="53">
        <v>497351.6</v>
      </c>
      <c r="L64" s="5">
        <v>0.7500000075399377</v>
      </c>
      <c r="M64" s="6">
        <v>115</v>
      </c>
      <c r="N64" s="7">
        <v>92.5</v>
      </c>
      <c r="O64" s="5">
        <v>0.8043478260869565</v>
      </c>
    </row>
    <row r="65" spans="1:15" ht="36" customHeight="1">
      <c r="A65" s="52">
        <v>5</v>
      </c>
      <c r="B65" s="52" t="s">
        <v>164</v>
      </c>
      <c r="C65" s="40">
        <v>69</v>
      </c>
      <c r="D65" s="18" t="s">
        <v>177</v>
      </c>
      <c r="E65" s="11" t="s">
        <v>178</v>
      </c>
      <c r="F65" s="52">
        <v>55</v>
      </c>
      <c r="G65" s="53">
        <v>500000</v>
      </c>
      <c r="H65" s="53">
        <v>500000</v>
      </c>
      <c r="I65" s="53">
        <v>425000</v>
      </c>
      <c r="J65" s="53">
        <v>0</v>
      </c>
      <c r="K65" s="53">
        <v>425000</v>
      </c>
      <c r="L65" s="5">
        <v>0.85</v>
      </c>
      <c r="M65" s="6">
        <v>115</v>
      </c>
      <c r="N65" s="7">
        <v>92</v>
      </c>
      <c r="O65" s="5">
        <v>0.8</v>
      </c>
    </row>
    <row r="66" spans="1:15" ht="33" customHeight="1">
      <c r="A66" s="52">
        <v>6</v>
      </c>
      <c r="B66" s="52" t="s">
        <v>166</v>
      </c>
      <c r="C66" s="40">
        <v>67</v>
      </c>
      <c r="D66" s="18" t="s">
        <v>181</v>
      </c>
      <c r="E66" s="11" t="s">
        <v>182</v>
      </c>
      <c r="F66" s="52">
        <v>57</v>
      </c>
      <c r="G66" s="53">
        <v>590816.97</v>
      </c>
      <c r="H66" s="53">
        <v>590816.97</v>
      </c>
      <c r="I66" s="53">
        <v>443112.73</v>
      </c>
      <c r="J66" s="53">
        <v>0</v>
      </c>
      <c r="K66" s="53">
        <v>443112.73</v>
      </c>
      <c r="L66" s="5">
        <v>0.7500000042314289</v>
      </c>
      <c r="M66" s="6">
        <v>115</v>
      </c>
      <c r="N66" s="7">
        <v>82</v>
      </c>
      <c r="O66" s="5">
        <v>0.7130434782608696</v>
      </c>
    </row>
    <row r="67" spans="1:15" ht="32.25" customHeight="1">
      <c r="A67" s="52">
        <v>7</v>
      </c>
      <c r="B67" s="24" t="s">
        <v>162</v>
      </c>
      <c r="C67" s="39">
        <v>55</v>
      </c>
      <c r="D67" s="18" t="s">
        <v>174</v>
      </c>
      <c r="E67" s="18" t="s">
        <v>175</v>
      </c>
      <c r="F67" s="52">
        <v>56</v>
      </c>
      <c r="G67" s="53">
        <v>1199544.26</v>
      </c>
      <c r="H67" s="53">
        <v>975239.23</v>
      </c>
      <c r="I67" s="53">
        <v>749958.97</v>
      </c>
      <c r="J67" s="53">
        <v>0</v>
      </c>
      <c r="K67" s="53">
        <v>749958.97</v>
      </c>
      <c r="L67" s="5">
        <v>0.7690000021840795</v>
      </c>
      <c r="M67" s="6">
        <v>115</v>
      </c>
      <c r="N67" s="7">
        <v>80</v>
      </c>
      <c r="O67" s="5">
        <v>0.6956521739130435</v>
      </c>
    </row>
    <row r="68" spans="1:15" ht="27" customHeight="1">
      <c r="A68" s="52">
        <v>8</v>
      </c>
      <c r="B68" s="24" t="s">
        <v>165</v>
      </c>
      <c r="C68" s="39">
        <v>68</v>
      </c>
      <c r="D68" s="18" t="s">
        <v>179</v>
      </c>
      <c r="E68" s="18" t="s">
        <v>180</v>
      </c>
      <c r="F68" s="52">
        <v>57</v>
      </c>
      <c r="G68" s="53">
        <v>700000</v>
      </c>
      <c r="H68" s="53">
        <v>700000</v>
      </c>
      <c r="I68" s="53">
        <v>595000</v>
      </c>
      <c r="J68" s="53">
        <v>0</v>
      </c>
      <c r="K68" s="53">
        <v>595000</v>
      </c>
      <c r="L68" s="5">
        <v>0.85</v>
      </c>
      <c r="M68" s="6">
        <v>115</v>
      </c>
      <c r="N68" s="7">
        <v>78</v>
      </c>
      <c r="O68" s="5">
        <v>0.6782608695652174</v>
      </c>
    </row>
    <row r="69" spans="1:15" ht="54.75" customHeight="1">
      <c r="A69" s="52">
        <v>9</v>
      </c>
      <c r="B69" s="24" t="s">
        <v>158</v>
      </c>
      <c r="C69" s="39">
        <v>47</v>
      </c>
      <c r="D69" s="18" t="s">
        <v>168</v>
      </c>
      <c r="E69" s="18" t="s">
        <v>169</v>
      </c>
      <c r="F69" s="52">
        <v>57</v>
      </c>
      <c r="G69" s="53">
        <v>884354.87</v>
      </c>
      <c r="H69" s="53">
        <v>884354.87</v>
      </c>
      <c r="I69" s="53">
        <v>749932.93</v>
      </c>
      <c r="J69" s="53">
        <v>0</v>
      </c>
      <c r="K69" s="53">
        <v>749932.93</v>
      </c>
      <c r="L69" s="5">
        <v>0.8480000002713843</v>
      </c>
      <c r="M69" s="6">
        <v>115</v>
      </c>
      <c r="N69" s="7">
        <v>76</v>
      </c>
      <c r="O69" s="5">
        <v>0.6608695652173913</v>
      </c>
    </row>
    <row r="70" spans="1:15" ht="62.25" customHeight="1">
      <c r="A70" s="52">
        <v>10</v>
      </c>
      <c r="B70" s="24" t="s">
        <v>159</v>
      </c>
      <c r="C70" s="39">
        <v>46</v>
      </c>
      <c r="D70" s="18" t="s">
        <v>170</v>
      </c>
      <c r="E70" s="18" t="s">
        <v>201</v>
      </c>
      <c r="F70" s="52">
        <v>57</v>
      </c>
      <c r="G70" s="53">
        <v>1336253.64</v>
      </c>
      <c r="H70" s="53">
        <v>1336253.64</v>
      </c>
      <c r="I70" s="53">
        <v>748302.04</v>
      </c>
      <c r="J70" s="53">
        <v>0</v>
      </c>
      <c r="K70" s="53">
        <v>748302.04</v>
      </c>
      <c r="L70" s="5">
        <v>0.5600000011973776</v>
      </c>
      <c r="M70" s="6">
        <v>115</v>
      </c>
      <c r="N70" s="7">
        <v>75</v>
      </c>
      <c r="O70" s="5">
        <v>0.6521739130434783</v>
      </c>
    </row>
    <row r="71" spans="1:15" ht="42" customHeight="1">
      <c r="A71" s="52">
        <v>11</v>
      </c>
      <c r="B71" s="24" t="s">
        <v>163</v>
      </c>
      <c r="C71" s="39">
        <v>58</v>
      </c>
      <c r="D71" s="18" t="s">
        <v>22</v>
      </c>
      <c r="E71" s="18" t="s">
        <v>176</v>
      </c>
      <c r="F71" s="52">
        <v>57</v>
      </c>
      <c r="G71" s="53">
        <v>884132.88</v>
      </c>
      <c r="H71" s="53">
        <v>884132.88</v>
      </c>
      <c r="I71" s="53">
        <v>661508.22</v>
      </c>
      <c r="J71" s="53">
        <v>0</v>
      </c>
      <c r="K71" s="53">
        <v>661508.22</v>
      </c>
      <c r="L71" s="5">
        <v>0.7481999990770618</v>
      </c>
      <c r="M71" s="6">
        <v>115</v>
      </c>
      <c r="N71" s="7">
        <v>71</v>
      </c>
      <c r="O71" s="5">
        <v>0.6173913043478261</v>
      </c>
    </row>
    <row r="72" spans="1:15" ht="18" customHeight="1">
      <c r="A72" s="12"/>
      <c r="B72" s="25"/>
      <c r="C72" s="29"/>
      <c r="D72" s="31"/>
      <c r="E72" s="31"/>
      <c r="F72" s="12"/>
      <c r="G72" s="17">
        <f>SUM(G61:G71)</f>
        <v>9624936.540000001</v>
      </c>
      <c r="H72" s="17">
        <f>SUM(H61:H71)</f>
        <v>9019005.43</v>
      </c>
      <c r="I72" s="17">
        <f>SUM(I61:I71)</f>
        <v>6867837.609999999</v>
      </c>
      <c r="J72" s="17">
        <f>SUM(J61:J71)</f>
        <v>0</v>
      </c>
      <c r="K72" s="17">
        <f>SUM(K61:K71)</f>
        <v>6867837.609999999</v>
      </c>
      <c r="L72" s="36"/>
      <c r="M72" s="34"/>
      <c r="N72" s="35"/>
      <c r="O72" s="36"/>
    </row>
    <row r="73" spans="1:15" ht="19.5" customHeight="1">
      <c r="A73" s="12"/>
      <c r="B73" s="25"/>
      <c r="C73" s="29"/>
      <c r="D73" s="31"/>
      <c r="E73" s="31"/>
      <c r="F73" s="12"/>
      <c r="G73" s="37"/>
      <c r="H73" s="37"/>
      <c r="I73" s="37"/>
      <c r="J73" s="37"/>
      <c r="K73" s="37"/>
      <c r="L73" s="36"/>
      <c r="M73" s="34"/>
      <c r="N73" s="35"/>
      <c r="O73" s="36"/>
    </row>
    <row r="74" spans="1:15" ht="18" customHeight="1" thickBot="1">
      <c r="A74" s="25"/>
      <c r="B74" s="26"/>
      <c r="C74" s="27" t="s">
        <v>29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41.25" customHeight="1" thickTop="1">
      <c r="A75" s="20"/>
      <c r="B75" s="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4.25">
      <c r="A76" s="3"/>
      <c r="B76" s="3"/>
      <c r="C76" s="3"/>
      <c r="D76" s="3"/>
      <c r="E76" s="46"/>
      <c r="F76" s="46"/>
      <c r="G76" s="46"/>
      <c r="H76" s="4"/>
      <c r="I76" s="90" t="s">
        <v>206</v>
      </c>
      <c r="J76" s="90"/>
      <c r="K76" s="90"/>
      <c r="L76" s="90"/>
      <c r="M76" s="90"/>
      <c r="N76" s="90"/>
      <c r="O76" s="90"/>
    </row>
    <row r="77" spans="1:15" ht="30" customHeight="1">
      <c r="A77" s="3"/>
      <c r="B77" s="21"/>
      <c r="C77" s="3"/>
      <c r="D77" s="3"/>
      <c r="E77" s="47"/>
      <c r="F77" s="12"/>
      <c r="G77" s="12"/>
      <c r="H77" s="3"/>
      <c r="I77" s="91" t="s">
        <v>214</v>
      </c>
      <c r="J77" s="91"/>
      <c r="K77" s="91"/>
      <c r="L77" s="92" t="s">
        <v>14</v>
      </c>
      <c r="M77" s="93"/>
      <c r="N77" s="92" t="s">
        <v>15</v>
      </c>
      <c r="O77" s="93"/>
    </row>
    <row r="78" spans="1:22" ht="32.25" customHeight="1">
      <c r="A78" s="3"/>
      <c r="B78" s="78"/>
      <c r="C78" s="79" t="s">
        <v>216</v>
      </c>
      <c r="D78" s="3"/>
      <c r="E78" s="47"/>
      <c r="F78" s="45"/>
      <c r="G78" s="45"/>
      <c r="H78" s="3"/>
      <c r="I78" s="91"/>
      <c r="J78" s="91"/>
      <c r="K78" s="91"/>
      <c r="L78" s="94">
        <v>61153445</v>
      </c>
      <c r="M78" s="95"/>
      <c r="N78" s="96">
        <v>257256589.350053</v>
      </c>
      <c r="O78" s="96"/>
      <c r="Q78" s="85"/>
      <c r="R78" s="85"/>
      <c r="S78" s="85"/>
      <c r="T78" s="86"/>
      <c r="U78" s="86"/>
      <c r="V78" s="28"/>
    </row>
    <row r="79" spans="1:21" ht="28.5" customHeight="1">
      <c r="A79" s="3"/>
      <c r="B79" s="3"/>
      <c r="C79" s="3"/>
      <c r="D79" s="3"/>
      <c r="E79" s="12"/>
      <c r="F79" s="12"/>
      <c r="G79" s="12"/>
      <c r="H79" s="3"/>
      <c r="I79" s="80" t="s">
        <v>28</v>
      </c>
      <c r="J79" s="81"/>
      <c r="K79" s="82"/>
      <c r="L79" s="83">
        <f>N79/$L$84</f>
        <v>0</v>
      </c>
      <c r="M79" s="84"/>
      <c r="N79" s="83">
        <v>0</v>
      </c>
      <c r="O79" s="84"/>
      <c r="Q79" s="51"/>
      <c r="R79" s="51"/>
      <c r="S79" s="51"/>
      <c r="T79" s="49"/>
      <c r="U79" s="49"/>
    </row>
    <row r="80" spans="1:21" ht="44.25" customHeight="1">
      <c r="A80" s="3"/>
      <c r="B80" s="3"/>
      <c r="C80" s="3"/>
      <c r="D80" s="3"/>
      <c r="E80" s="12"/>
      <c r="F80" s="12"/>
      <c r="G80" s="12"/>
      <c r="H80" s="3"/>
      <c r="I80" s="80" t="s">
        <v>217</v>
      </c>
      <c r="J80" s="81"/>
      <c r="K80" s="82"/>
      <c r="L80" s="83">
        <f>N80/L84</f>
        <v>2131561.8054427765</v>
      </c>
      <c r="M80" s="84"/>
      <c r="N80" s="83">
        <v>9187670.85</v>
      </c>
      <c r="O80" s="84"/>
      <c r="Q80" s="51"/>
      <c r="R80" s="51"/>
      <c r="S80" s="51"/>
      <c r="T80" s="49"/>
      <c r="U80" s="49"/>
    </row>
    <row r="81" spans="1:15" ht="30" customHeight="1">
      <c r="A81" s="3"/>
      <c r="B81" s="3"/>
      <c r="C81" s="3"/>
      <c r="D81" s="3"/>
      <c r="E81" s="45"/>
      <c r="F81" s="12"/>
      <c r="G81" s="12"/>
      <c r="H81" s="3"/>
      <c r="I81" s="80" t="s">
        <v>215</v>
      </c>
      <c r="J81" s="81"/>
      <c r="K81" s="82"/>
      <c r="L81" s="83">
        <f>N81/L84</f>
        <v>323986.847783217</v>
      </c>
      <c r="M81" s="84"/>
      <c r="N81" s="83">
        <v>1396480.51</v>
      </c>
      <c r="O81" s="84"/>
    </row>
    <row r="82" spans="1:16" ht="56.25" customHeight="1">
      <c r="A82" s="3"/>
      <c r="B82" s="3"/>
      <c r="C82" s="3"/>
      <c r="D82" s="3"/>
      <c r="E82" s="12"/>
      <c r="F82" s="12"/>
      <c r="G82" s="12"/>
      <c r="H82" s="3"/>
      <c r="I82" s="101" t="s">
        <v>17</v>
      </c>
      <c r="J82" s="102"/>
      <c r="K82" s="103"/>
      <c r="L82" s="94">
        <f>N82/L84</f>
        <v>4758760.5758422855</v>
      </c>
      <c r="M82" s="95"/>
      <c r="N82" s="104">
        <v>20511685.710053</v>
      </c>
      <c r="O82" s="105"/>
      <c r="P82" s="38"/>
    </row>
    <row r="83" spans="1:15" ht="31.5" customHeight="1">
      <c r="A83" s="3"/>
      <c r="B83" s="3"/>
      <c r="C83" s="3"/>
      <c r="D83" s="48"/>
      <c r="E83" s="4"/>
      <c r="F83" s="3"/>
      <c r="G83" s="3"/>
      <c r="H83" s="3"/>
      <c r="I83" s="106" t="s">
        <v>207</v>
      </c>
      <c r="J83" s="106"/>
      <c r="K83" s="106"/>
      <c r="L83" s="94">
        <f>N83/L84</f>
        <v>2303211.922616292</v>
      </c>
      <c r="M83" s="95"/>
      <c r="N83" s="107">
        <f>N82-N80-N81</f>
        <v>9927534.350053001</v>
      </c>
      <c r="O83" s="107"/>
    </row>
    <row r="84" spans="1:15" ht="36.75" customHeight="1">
      <c r="A84" s="3"/>
      <c r="B84" s="3"/>
      <c r="C84" s="3"/>
      <c r="D84" s="3"/>
      <c r="E84" s="3"/>
      <c r="F84" s="3"/>
      <c r="G84" s="3"/>
      <c r="H84" s="3"/>
      <c r="I84" s="97" t="s">
        <v>30</v>
      </c>
      <c r="J84" s="98"/>
      <c r="K84" s="99"/>
      <c r="L84" s="100">
        <v>4.3103</v>
      </c>
      <c r="M84" s="100"/>
      <c r="N84" s="100"/>
      <c r="O84" s="100"/>
    </row>
    <row r="85" spans="1:15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5:15" ht="14.25">
      <c r="E95" s="3"/>
      <c r="F95" s="3"/>
      <c r="G95" s="3"/>
      <c r="I95" s="3"/>
      <c r="J95" s="3"/>
      <c r="K95" s="3"/>
      <c r="L95" s="3"/>
      <c r="M95" s="3"/>
      <c r="N95" s="3"/>
      <c r="O95" s="3"/>
    </row>
    <row r="96" spans="5:15" ht="14.25">
      <c r="E96" s="3"/>
      <c r="F96" s="3"/>
      <c r="G96" s="3"/>
      <c r="I96" s="3"/>
      <c r="J96" s="3"/>
      <c r="K96" s="3"/>
      <c r="L96" s="3"/>
      <c r="M96" s="3"/>
      <c r="N96" s="3"/>
      <c r="O96" s="3"/>
    </row>
    <row r="97" spans="9:15" ht="14.25">
      <c r="I97" s="3"/>
      <c r="J97" s="3"/>
      <c r="K97" s="3"/>
      <c r="L97" s="3"/>
      <c r="M97" s="3"/>
      <c r="N97" s="3"/>
      <c r="O97" s="3"/>
    </row>
  </sheetData>
  <sheetProtection/>
  <autoFilter ref="A3:O74"/>
  <mergeCells count="28">
    <mergeCell ref="I84:K84"/>
    <mergeCell ref="L84:O84"/>
    <mergeCell ref="I82:K82"/>
    <mergeCell ref="L82:M82"/>
    <mergeCell ref="N82:O82"/>
    <mergeCell ref="I83:K83"/>
    <mergeCell ref="L83:M83"/>
    <mergeCell ref="N83:O83"/>
    <mergeCell ref="L77:M77"/>
    <mergeCell ref="N77:O77"/>
    <mergeCell ref="L78:M78"/>
    <mergeCell ref="N78:O78"/>
    <mergeCell ref="I81:K81"/>
    <mergeCell ref="L81:M81"/>
    <mergeCell ref="N81:O81"/>
    <mergeCell ref="I80:K80"/>
    <mergeCell ref="L80:M80"/>
    <mergeCell ref="N80:O80"/>
    <mergeCell ref="I79:K79"/>
    <mergeCell ref="L79:M79"/>
    <mergeCell ref="N79:O79"/>
    <mergeCell ref="Q78:S78"/>
    <mergeCell ref="T78:U78"/>
    <mergeCell ref="A1:O1"/>
    <mergeCell ref="A2:O2"/>
    <mergeCell ref="A59:O59"/>
    <mergeCell ref="I76:O76"/>
    <mergeCell ref="I77:K78"/>
  </mergeCells>
  <printOptions/>
  <pageMargins left="0.1968503937007874" right="0.15748031496062992" top="0.35433070866141736" bottom="0.35433070866141736" header="0.15748031496062992" footer="0.15748031496062992"/>
  <pageSetup horizontalDpi="600" verticalDpi="600" orientation="landscape" paperSize="9" scale="44" r:id="rId1"/>
  <rowBreaks count="2" manualBreakCount="2">
    <brk id="28" max="14" man="1"/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Greda</dc:creator>
  <cp:keywords/>
  <dc:description/>
  <cp:lastModifiedBy>w.jasiak</cp:lastModifiedBy>
  <cp:lastPrinted>2014-11-07T11:19:12Z</cp:lastPrinted>
  <dcterms:created xsi:type="dcterms:W3CDTF">2012-10-01T08:07:18Z</dcterms:created>
  <dcterms:modified xsi:type="dcterms:W3CDTF">2015-01-14T08:08:37Z</dcterms:modified>
  <cp:category/>
  <cp:version/>
  <cp:contentType/>
  <cp:contentStatus/>
</cp:coreProperties>
</file>