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SREDNIE POZYTYWNE" sheetId="3" r:id="rId1"/>
  </sheets>
  <externalReferences>
    <externalReference r:id="rId2"/>
  </externalReferences>
  <definedNames>
    <definedName name="_xlnm._FilterDatabase" localSheetId="0" hidden="1">'SREDNIE POZYTYWNE'!$A$47:$Q$91</definedName>
    <definedName name="kalendarz">[1]Dane!$AJ$15:$AJ$27</definedName>
    <definedName name="kalendarz2">[1]Dane!$AJ$11:$AJ$27</definedName>
    <definedName name="Merytoryczni07">[1]Eksperci!$D$7:$D$115</definedName>
    <definedName name="Merytoryczni09">[1]Eksperci!$E$7:$E$115</definedName>
    <definedName name="_xlnm.Print_Area" localSheetId="0">'SREDNIE POZYTYWNE'!$A$1:$Q$115</definedName>
    <definedName name="ocena">[1]Dane!$AL$11:$AL$21</definedName>
    <definedName name="Strategiczni">[1]Eksperci!$Y$7:$Y$47</definedName>
    <definedName name="_xlnm.Print_Titles" localSheetId="0">'SREDNIE POZYTYWNE'!$2:$2</definedName>
  </definedNames>
  <calcPr calcId="125725"/>
</workbook>
</file>

<file path=xl/calcChain.xml><?xml version="1.0" encoding="utf-8"?>
<calcChain xmlns="http://schemas.openxmlformats.org/spreadsheetml/2006/main">
  <c r="F107" i="3"/>
  <c r="E103"/>
  <c r="F103"/>
  <c r="L90" l="1"/>
  <c r="H90"/>
  <c r="P85"/>
  <c r="I90"/>
  <c r="J90"/>
  <c r="K90"/>
  <c r="F106" l="1"/>
  <c r="E106" s="1"/>
  <c r="E107"/>
  <c r="E104"/>
  <c r="E105"/>
  <c r="E102"/>
  <c r="E100"/>
  <c r="E99"/>
  <c r="I45"/>
  <c r="J45"/>
  <c r="K45"/>
  <c r="K91" s="1"/>
  <c r="L45"/>
  <c r="H45"/>
  <c r="L91" l="1"/>
  <c r="H91"/>
  <c r="I91"/>
  <c r="J91"/>
</calcChain>
</file>

<file path=xl/sharedStrings.xml><?xml version="1.0" encoding="utf-8"?>
<sst xmlns="http://schemas.openxmlformats.org/spreadsheetml/2006/main" count="548" uniqueCount="381">
  <si>
    <t>Lp</t>
  </si>
  <si>
    <t xml:space="preserve">Nr rejestracyjny </t>
  </si>
  <si>
    <t>Nr kancelaryjny</t>
  </si>
  <si>
    <t>Nr KSI</t>
  </si>
  <si>
    <t>Wnioskodawca</t>
  </si>
  <si>
    <t xml:space="preserve">Tytuł 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</si>
  <si>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</si>
  <si>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</si>
  <si>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</si>
  <si>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</si>
  <si>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</si>
  <si>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</si>
  <si>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Maksymalna suma średnich oceny strategiczej i merytorycznej</t>
  </si>
  <si>
    <t>Suma średnich oceny strategiczej i merytorycznej</t>
  </si>
  <si>
    <t xml:space="preserve">Wielkość przedsiębiorstwa </t>
  </si>
  <si>
    <t>09</t>
  </si>
  <si>
    <t>MJWPU.420-259/14</t>
  </si>
  <si>
    <t>2435/14</t>
  </si>
  <si>
    <t>ANDRZEJ ZECER DRUKARNIA "A-Z COLOR"</t>
  </si>
  <si>
    <t>średnie</t>
  </si>
  <si>
    <t>07</t>
  </si>
  <si>
    <t>MJWPU.420-294/14</t>
  </si>
  <si>
    <t>2530/14</t>
  </si>
  <si>
    <t>"POLMO ŁOMIANKI" SPÓŁKA AKCYJNA</t>
  </si>
  <si>
    <t>MJWPU.420-854/14</t>
  </si>
  <si>
    <t>2611/14</t>
  </si>
  <si>
    <t>"IPP" SPÓŁKA Z OGRANICZONĄ ODPOWIEDZIALNOŚCIĄ</t>
  </si>
  <si>
    <t>MJWPU.420-254/14</t>
  </si>
  <si>
    <t>2334/14</t>
  </si>
  <si>
    <t>Admet Spółka z o.o.</t>
  </si>
  <si>
    <t>Rozwój Spółki Admet poprzez wdrożenie innowacyjnych technologii, opracowanie nowej formy produktu, usługi i procesu produkcyjnego jako odpowiedź na cele generalne RPO WM.</t>
  </si>
  <si>
    <t>MJWPU.420-293/14</t>
  </si>
  <si>
    <t>2958/14</t>
  </si>
  <si>
    <t>KK-POL KUCZYŃSCY SPÓŁKA JAWNA</t>
  </si>
  <si>
    <t>MJWPU.420-299/14</t>
  </si>
  <si>
    <t>2515/14</t>
  </si>
  <si>
    <t>NUCO E. I G. Kosyl Spółka Jawna</t>
  </si>
  <si>
    <t>MJWPU.420-300/14</t>
  </si>
  <si>
    <t>2505/14</t>
  </si>
  <si>
    <t>RADMOT Spółka z ograniczoną odpowiedzialnością Spółka komandytowa</t>
  </si>
  <si>
    <t>MJWPU.420-306/14</t>
  </si>
  <si>
    <t>2793/14</t>
  </si>
  <si>
    <t>LORO Sp. z o.o. Sp. komandytowa</t>
  </si>
  <si>
    <t>Nowa jakość w produkcji zamienników części motoryzacyjnych.</t>
  </si>
  <si>
    <t>MJWPU.420-322/14</t>
  </si>
  <si>
    <t>3003/14</t>
  </si>
  <si>
    <t>"FOL-DRUK" Stanisław Szczechowicz Spółka Jawna</t>
  </si>
  <si>
    <t>MJWPU.420-331/14</t>
  </si>
  <si>
    <t>2848/14</t>
  </si>
  <si>
    <t>WEKTOR - MAREK GĄSIOROWSKI</t>
  </si>
  <si>
    <t>MJWPU.420-377/14</t>
  </si>
  <si>
    <t>2482/14</t>
  </si>
  <si>
    <t>Przedsiębiorstwo Produkcyjno – Handlowe „Primart” Marek Łukasiewicz</t>
  </si>
  <si>
    <t>MJWPU.420-564/14</t>
  </si>
  <si>
    <t>2765/14</t>
  </si>
  <si>
    <t>Jerzy Brzostek, Jerzy Brzostek, Artur Brzostek prowadzący działalność gospodarczą w formie
spółki cywilnej pod nazwą Przetwórstwo Rolno-Spożywcze i Runa Leśnego</t>
  </si>
  <si>
    <t>MJWPU.420-340/14</t>
  </si>
  <si>
    <t>3118/14</t>
  </si>
  <si>
    <t>Romada Spółka z ograniczoną odpowiedzialnością</t>
  </si>
  <si>
    <t>Utworzenie Specjalistycznej Przychodni Lekarskiej</t>
  </si>
  <si>
    <t>MJWPU.420-343/14</t>
  </si>
  <si>
    <t>2621/14</t>
  </si>
  <si>
    <t>International Business Consulting Company Spółka z ograniczoną odpowiedzialnością</t>
  </si>
  <si>
    <t>Wzrost konkurencyjności przedsiębiorstwa IBCC Sp. z o.o.</t>
  </si>
  <si>
    <t>MJWPU.420-600/14</t>
  </si>
  <si>
    <t>2957/14</t>
  </si>
  <si>
    <t>PARK KAJETANY SP. Z O.O.</t>
  </si>
  <si>
    <t>MJWPU.420-663/14</t>
  </si>
  <si>
    <t>3126/14</t>
  </si>
  <si>
    <t>Altmaster Sp. z o.o.</t>
  </si>
  <si>
    <t>Wdrożenie technologii wielkoformatowego druku lateksowego w Altmaster Sp. z o.o.</t>
  </si>
  <si>
    <t>MJWPU.420-720/14</t>
  </si>
  <si>
    <t>2933/14</t>
  </si>
  <si>
    <t>"CAD/CAM SOLUTION" SPÓŁKA Z OGRANICZONĄ ODPOWIEDZIALNOŚCIĄ</t>
  </si>
  <si>
    <t>MJWPU.420-771/14</t>
  </si>
  <si>
    <t>2780/14</t>
  </si>
  <si>
    <t>BUSINESS DATA PROCESS SPÓŁKA Z OGRANICZONĄ ODPOWIEDZIALNOŚCIĄ</t>
  </si>
  <si>
    <t>MJWPU.420-809/14</t>
  </si>
  <si>
    <t>2490/14</t>
  </si>
  <si>
    <t>Drukpol Spółka Akcyjna</t>
  </si>
  <si>
    <t>MJWPU.420-890/14</t>
  </si>
  <si>
    <t>3010/14</t>
  </si>
  <si>
    <t>Polski Bank Komórek Macierzystych S.A.</t>
  </si>
  <si>
    <t>MJWPU.420-264/14</t>
  </si>
  <si>
    <t>2442/14</t>
  </si>
  <si>
    <t>Solidbet Sp. z o.o.</t>
  </si>
  <si>
    <t>Podniesienie konkurencyjności firmy poprzez zakup specjalistycznych maszyn budowlanych</t>
  </si>
  <si>
    <t>MJWPU.420-265/14</t>
  </si>
  <si>
    <t>2440/14</t>
  </si>
  <si>
    <t>UMITEX Milena Nogaj</t>
  </si>
  <si>
    <t>Podniesienie konkurencyjności firmy poprzez zakup nowoczesnej linii do płukania i sortowania na mokro</t>
  </si>
  <si>
    <t>MJWPU.420-360/14</t>
  </si>
  <si>
    <t>2786/14</t>
  </si>
  <si>
    <t>WAMTECHNIK SP. Z o.o.</t>
  </si>
  <si>
    <t>Rozwój infrastruktury i wiedzy zwiększeniem innowacyjności i konkurencyjności spółki</t>
  </si>
  <si>
    <t>MJWPU.420-429/14</t>
  </si>
  <si>
    <t>3044/14</t>
  </si>
  <si>
    <t>Roboplast Sp. z o.o.</t>
  </si>
  <si>
    <t>MJWPU.420-581/14</t>
  </si>
  <si>
    <t>3096/14</t>
  </si>
  <si>
    <t>ANB spółka z ograniczoną odpowiedzialnością spółka komandytowa</t>
  </si>
  <si>
    <t>MJWPU.420-783/14</t>
  </si>
  <si>
    <t>2849/14</t>
  </si>
  <si>
    <t>Sport Grupa Sp. z o.o.</t>
  </si>
  <si>
    <t>Wzrost konkurencyjności firmy Sport Grupa Sp. z o.o. poprzez zakup środków trwałych do produkcji sprzętu sportowego</t>
  </si>
  <si>
    <t>MJWPU.420-266/14</t>
  </si>
  <si>
    <t>2441/14</t>
  </si>
  <si>
    <t>POL-STONE Sp. z o.o.</t>
  </si>
  <si>
    <t>Podniesienie konkurencyjności firmy poprzez zakup mobilnej kruszarki udarowej</t>
  </si>
  <si>
    <t>MJWPU.420-314/14</t>
  </si>
  <si>
    <t>2722/14</t>
  </si>
  <si>
    <t>GST Investments spółka z ograniczoną odpowiedzialnością</t>
  </si>
  <si>
    <t>Zakup innowacyjnego zdalnie sterowanego gniazda maszyn.</t>
  </si>
  <si>
    <t>MJWPU.420-333/14</t>
  </si>
  <si>
    <t>2824/14</t>
  </si>
  <si>
    <t>MJWPU.420-345/14</t>
  </si>
  <si>
    <t>2620/14</t>
  </si>
  <si>
    <t>Synektik Spółka Akcyjna</t>
  </si>
  <si>
    <t>MJWPU.420-417/14</t>
  </si>
  <si>
    <t>2589/14</t>
  </si>
  <si>
    <t>KWAZAR CORPORATION Spółka z ograniczoną odpowiedzialnością</t>
  </si>
  <si>
    <t>MJWPU.420-424/14</t>
  </si>
  <si>
    <t>2529/14</t>
  </si>
  <si>
    <t>RUMET Wacław Rudzik i Wspólnicy Spółka Jawna</t>
  </si>
  <si>
    <t>MJWPU.420-474/14</t>
  </si>
  <si>
    <t>2493/14</t>
  </si>
  <si>
    <t>MARCO Marek Malinowski</t>
  </si>
  <si>
    <t>MJWPU.420-597/14</t>
  </si>
  <si>
    <t>2771/14</t>
  </si>
  <si>
    <t>"CARPOL" SPÓŁKA Z OGRANICZONĄ ODPOWIEDZIALNOŚCIĄ</t>
  </si>
  <si>
    <t>MJWPU.420-621/14</t>
  </si>
  <si>
    <t>2719/14</t>
  </si>
  <si>
    <t>„Jarzyński-Auto Serwis” Sp. z o.o.</t>
  </si>
  <si>
    <t>MJWPU.420-665/14</t>
  </si>
  <si>
    <t>3081/14</t>
  </si>
  <si>
    <t>MJWPU.420-863/14</t>
  </si>
  <si>
    <t>2839/14</t>
  </si>
  <si>
    <t>AWENTA E.W.A. CHOMKA SPÓŁKA JAWNA</t>
  </si>
  <si>
    <t>MJWPU.420-907/14</t>
  </si>
  <si>
    <t>2717/14</t>
  </si>
  <si>
    <t>Lotos Poligrafia Sp. z o.o.</t>
  </si>
  <si>
    <t>MJWPU.420-938/14</t>
  </si>
  <si>
    <t>2975/14</t>
  </si>
  <si>
    <t>POLARGOS Spółka z ograniczoną odpowiedzialnością</t>
  </si>
  <si>
    <t>Wdrożenie innowacyjnych rozwiązań technologicznych do POLARGOS Sp. z o. o.</t>
  </si>
  <si>
    <t>MJWPU.420-281/14</t>
  </si>
  <si>
    <t>2443/14</t>
  </si>
  <si>
    <t>„P and V " Spółka z ograniczoną odpowiedzialnością</t>
  </si>
  <si>
    <t>NOWE OBLICZE FIRMY – wzrost konkurencyjności firmy P&amp;V poprzez zakup urządzeń</t>
  </si>
  <si>
    <t>MJWPU.420-303/14</t>
  </si>
  <si>
    <t>2671/14</t>
  </si>
  <si>
    <t>STOMILEX SPÓŁKA Z OGRANICZONĄ ODPOWIEDZIALNOŚCIĄ</t>
  </si>
  <si>
    <t>MJWPU.420-399/14</t>
  </si>
  <si>
    <t>2654/14</t>
  </si>
  <si>
    <t>KONREM MET SP Z O O</t>
  </si>
  <si>
    <t>MJWPU.420-405/14</t>
  </si>
  <si>
    <t>2540/14</t>
  </si>
  <si>
    <t>Przedsiębiorstwo Gospodarki Wodno-Ściekowej GEA-NOVA Sp. z o.o.</t>
  </si>
  <si>
    <t>MJWPU.420-422/14</t>
  </si>
  <si>
    <t>2641/14</t>
  </si>
  <si>
    <t>ELEKTRO-PLAST TADEUSZ CZACHOROWSKI SPÓŁKA JAWNA</t>
  </si>
  <si>
    <t>MJWPU.420-452/14</t>
  </si>
  <si>
    <t>2561/14</t>
  </si>
  <si>
    <t>PETRORAD Spółka z ograniczoną odpowiedzialnością</t>
  </si>
  <si>
    <t>MJWPU.420-463/14</t>
  </si>
  <si>
    <t>2652/14</t>
  </si>
  <si>
    <t>P.P.H.U. "ZADROGA" W.ZADROGA, G.ZADROGA SPÓŁKA JAWNA</t>
  </si>
  <si>
    <t>MJWPU.420-467/14</t>
  </si>
  <si>
    <t>3194/14</t>
  </si>
  <si>
    <t>Netsprint Spółka z ograniczoną odpowiedzialnością</t>
  </si>
  <si>
    <t>MJWPU.420-502/14</t>
  </si>
  <si>
    <t>2683/14</t>
  </si>
  <si>
    <t>ŻUKOWO SPÓŁKA Z OGRANICZONĄ ODPOWIEDZIALNOŚCIĄ</t>
  </si>
  <si>
    <t>MJWPU.420-549/14</t>
  </si>
  <si>
    <t>2699/14</t>
  </si>
  <si>
    <t>HYDRO-INSTAL TADEUSZ SIERUTA, BEATA SIERUTA SPÓŁKA JAWNA</t>
  </si>
  <si>
    <t>MJWPU.420-559/14</t>
  </si>
  <si>
    <t>2603/14</t>
  </si>
  <si>
    <t>"BISK" Spółka Akcyjna</t>
  </si>
  <si>
    <t>Wzrost konkurencyjności BISK S.A. poprzez wdrożenie innowacyjnej technologii</t>
  </si>
  <si>
    <t>MJWPU.420-573/14</t>
  </si>
  <si>
    <t>2753/14</t>
  </si>
  <si>
    <t>PALIUM SPÓŁKA Z OGRANICZONĄ ODPOWIEDZIALNOŚCIĄ</t>
  </si>
  <si>
    <t>MJWPU.420-579/14</t>
  </si>
  <si>
    <t>2685/14</t>
  </si>
  <si>
    <t>MAAN spółka z ograniczoną odpowiedzialnością</t>
  </si>
  <si>
    <t>MJWPU.420-630/14</t>
  </si>
  <si>
    <t>2788/14</t>
  </si>
  <si>
    <t>DJB SERWIS SPÓŁKA Z O.O.</t>
  </si>
  <si>
    <t>MJWPU.420-633/14</t>
  </si>
  <si>
    <t>2688/14</t>
  </si>
  <si>
    <t>PPHU DREWZEG ANDRZEJ ZEGARDŁO</t>
  </si>
  <si>
    <t>MJWPU.420-687/14</t>
  </si>
  <si>
    <t>3001/14</t>
  </si>
  <si>
    <t>PBM POŁUDNIE SPÓŁKA AKCYJNA</t>
  </si>
  <si>
    <t>Wzrost konkurencyjności przedsiębiorstwa PBM Południe poprzez zakup nowych środków trwałych dających możliwość świadczenia znacząco udoskonalonych usług</t>
  </si>
  <si>
    <t>MJWPU.420-740/14</t>
  </si>
  <si>
    <t>2679/14</t>
  </si>
  <si>
    <t>Grupa Obsługi Przemysłu BETA spółka z ograniczoną odpowiedzialnością</t>
  </si>
  <si>
    <t>Wzrost konkurencyjności firmy Grupa Obsługi Przemysłu BETA Sp. z o.o. poprzez wprowadzenie do oferty dwóch innowacyjnych produktów: konstrukcji stalowych i zbiorników</t>
  </si>
  <si>
    <t>MJWPU.420-818/14</t>
  </si>
  <si>
    <t>2990/14</t>
  </si>
  <si>
    <t>LM SPÓŁKA Z OGRANICZONĄ ODPOWIEDZIALNOŚCIĄ</t>
  </si>
  <si>
    <t>Budowa potencjału firmy LM Sp. z o. o. poprzez zakup innowacyjnej linii technologicznej do produkcji nawilżanych chusteczek i wprowadzenie na rynek nowych produktów</t>
  </si>
  <si>
    <t>MJWPU.420-864/14</t>
  </si>
  <si>
    <t>2608/14</t>
  </si>
  <si>
    <t>VIKI Family Przemysław Jastrzębski</t>
  </si>
  <si>
    <t>Rozszerzenie oferty firmy VIKI Family poprzez zakup maszyn do produkcji pudełek kartonowych</t>
  </si>
  <si>
    <t>MJWPU.420-965/14</t>
  </si>
  <si>
    <t>2776/14</t>
  </si>
  <si>
    <t>"NO LIMIT" SPÓŁKA Z OGRANICZONĄ ODPOWIEDZIALNOŚCIĄ</t>
  </si>
  <si>
    <t>Wzmocnienie pozycji konkurencyjnej firmy NO LIMIT poprzez wprowadzenie innowacyjnych usług obsługi zwrotów towarów</t>
  </si>
  <si>
    <t>MJWPU.420-987/14</t>
  </si>
  <si>
    <t>3051/14</t>
  </si>
  <si>
    <t>PPUH TRAK sp. zoo Tomasz Kwaśnik, Zdzisław Przerwa</t>
  </si>
  <si>
    <t>Wzrost konkurencyjności i rozwój PPUH TRAK poprzez uruchomienie nowoczesnej linii i wprowadzenie nowych produktów</t>
  </si>
  <si>
    <t>MJWPU.420-260/14</t>
  </si>
  <si>
    <t>2403/14</t>
  </si>
  <si>
    <t>"WINNICKI" Spółka z ograniczoną odpowiedzialnością</t>
  </si>
  <si>
    <t>MJWPU.420-302/14</t>
  </si>
  <si>
    <t>3133/14</t>
  </si>
  <si>
    <t>International Plastik Polska Sp. z o.o.</t>
  </si>
  <si>
    <t>MJWPU.420-318/14</t>
  </si>
  <si>
    <t>2866/14</t>
  </si>
  <si>
    <t>BOGUSŁAW DRWIĘGA FOTOFORMA</t>
  </si>
  <si>
    <t>MJWPU.420-371/14</t>
  </si>
  <si>
    <t>2806/14</t>
  </si>
  <si>
    <t>"DAWIS" SPÓŁKA Z OGRANICZONA ODPOWIEDZIALNOSCIA</t>
  </si>
  <si>
    <t>Budowa serwerowni dla DAWIS Sp. z o.o.</t>
  </si>
  <si>
    <t>MJWPU.420-476/14</t>
  </si>
  <si>
    <t>2712/14</t>
  </si>
  <si>
    <t>ELEKTROMETAL ENERGETYKA S.A.</t>
  </si>
  <si>
    <t>Wdrożenie wyników badań i wprowadzenie na rynek innowacyjnej gamy produktów</t>
  </si>
  <si>
    <t>MJWPU.420-491/14</t>
  </si>
  <si>
    <t>2643/14</t>
  </si>
  <si>
    <t>Mariola Janczewska Firma Cukiernicza MW Janczewscy</t>
  </si>
  <si>
    <t>MJWPU.420-512/14</t>
  </si>
  <si>
    <t>3107/14</t>
  </si>
  <si>
    <t>Piekarnia-Cukiernia Wielgolas Dawiel Spółka z ograniczoną odpowiedzialnością Spółka
Komandytowa</t>
  </si>
  <si>
    <t>MJWPU.420-558/14</t>
  </si>
  <si>
    <t>2615/14</t>
  </si>
  <si>
    <t>Pokusa Andrzej "LENAAL"</t>
  </si>
  <si>
    <t>MJWPU.420-599/14</t>
  </si>
  <si>
    <t>3146/14</t>
  </si>
  <si>
    <t>Technitynk Spółka z ograniczoną odpowiedzialnością</t>
  </si>
  <si>
    <t>MJWPU.420-780/14</t>
  </si>
  <si>
    <t>2601/14</t>
  </si>
  <si>
    <t xml:space="preserve">
JD Inżynieria Ruchu Dominik Jerzy</t>
  </si>
  <si>
    <t>Modernizacja parku maszynowego firmy JD Inżynieria Ruchu w celu wprowadzenia innowacji procesu produkcyjnego znaków drogowych i urządzeń bezpieczeństwa ruchu.</t>
  </si>
  <si>
    <t>MJWPU.420-850/14</t>
  </si>
  <si>
    <t>2959/14</t>
  </si>
  <si>
    <t>Kim Spółka z ograniczoną odpowiedzialnością</t>
  </si>
  <si>
    <t>MJWPU.420-940/14</t>
  </si>
  <si>
    <t>3181/14</t>
  </si>
  <si>
    <t>ENPROM SPÓŁKA Z OGRANICZONĄ ODPOWIEDZIALNOŚCIĄ</t>
  </si>
  <si>
    <t>MJWPU.420-326/14</t>
  </si>
  <si>
    <t>2932/14</t>
  </si>
  <si>
    <t>Zakład Produkcyjno Handlowo Usługowy "EWTEX 1" Król Łukasz</t>
  </si>
  <si>
    <t>MJWPU.420-347/14</t>
  </si>
  <si>
    <t>2630/14</t>
  </si>
  <si>
    <t>IRMARK Sp. z o.o.</t>
  </si>
  <si>
    <t>MJWPU.420-418/14</t>
  </si>
  <si>
    <t>2886/14</t>
  </si>
  <si>
    <t>Jarosław Zagożdżon AUTO-GAZ CENTRUM</t>
  </si>
  <si>
    <t>MJWPU.420-470/14</t>
  </si>
  <si>
    <t>2546/14</t>
  </si>
  <si>
    <t>P.H.U. Wojciech Górecki Stacja Paliw Auto Serwis</t>
  </si>
  <si>
    <t>MJWPU.420-489/14</t>
  </si>
  <si>
    <t>2458/14</t>
  </si>
  <si>
    <t>TOMPLAST SPÓŁKA Z OGRANICZONA ODPOWIEDZIALNOSCIA SPÓŁKA KOMANDYTOWA</t>
  </si>
  <si>
    <t>Wzrost konkurencyjności firmy poprzez zakup nowoczesnych urządzeń</t>
  </si>
  <si>
    <t>MJWPU.420-745/14</t>
  </si>
  <si>
    <t>2827/14</t>
  </si>
  <si>
    <t>Eagle 1 Sp. z o.o.</t>
  </si>
  <si>
    <t>Innowacyjne Centrum Projektowania i Upowszechniania systemu ENERGIA^3</t>
  </si>
  <si>
    <t>MJWPU.420-827/14</t>
  </si>
  <si>
    <t>2868/14</t>
  </si>
  <si>
    <t>Airwent-System Spółka z ograniczoną odpowiedzialnością</t>
  </si>
  <si>
    <t>MJWPU.420-882/14</t>
  </si>
  <si>
    <t>2511/14</t>
  </si>
  <si>
    <t>GREAT CONCEPT SPÓŁKA Z OGRANICZONĄ ODPOWIEDZIALNOŚCIĄ</t>
  </si>
  <si>
    <t>MJWPU.420-904/14</t>
  </si>
  <si>
    <t>3020/14</t>
  </si>
  <si>
    <t>Billennium spółka z ograniczoną odpowiedzialnością</t>
  </si>
  <si>
    <t>Wdrożenie zaawansowanego systemu taryfikacji i mediacji BILLET</t>
  </si>
  <si>
    <t>MJWPU.420-955/14</t>
  </si>
  <si>
    <t>2720/14</t>
  </si>
  <si>
    <t>TERRA POLSKA SPÓŁKA Z OGRANICZONĄ ODPOWIEDZIALNOŚCIĄ</t>
  </si>
  <si>
    <t>MJWPU.420-956/14</t>
  </si>
  <si>
    <t>2941/14</t>
  </si>
  <si>
    <t>VES Spółka z ograniczoną odpowiedzialnością</t>
  </si>
  <si>
    <t>MJWPU.420-521/14</t>
  </si>
  <si>
    <t>3094/14</t>
  </si>
  <si>
    <t>Wodmel Sp. z o.o.</t>
  </si>
  <si>
    <t>Zakup maszyn w firmie WODMEL Sp. z o.o.</t>
  </si>
  <si>
    <t>Procent dofinansowania kosztów kwalifikowalnych z EFRR</t>
  </si>
  <si>
    <t>Linia oznaczająca projekty  wyczerpujące alokację</t>
  </si>
  <si>
    <t>EURO</t>
  </si>
  <si>
    <t>PLN</t>
  </si>
  <si>
    <t xml:space="preserve"> Alokacja na Działanie EFRR</t>
  </si>
  <si>
    <t>Zapotrzebowanie na projekty z etapu wdrażania (podpisane umowy)</t>
  </si>
  <si>
    <t>Zapotrzebowanie na projekty z etapu wdrażania (oczekujące na podpisanie umowy)</t>
  </si>
  <si>
    <t>Zapotrzebowanie na projekty znajdujące się w IWIPK</t>
  </si>
  <si>
    <t xml:space="preserve">Wartość umożliwiająca dalszą kontraktację na podstawie comiesięcznych danych MF po zabezpieczeniu środków na projekty oczekujące na podpisanie umowy </t>
  </si>
  <si>
    <t>Pozostałe środki EFRR przeznaczone na Działanie 1.5</t>
  </si>
  <si>
    <t xml:space="preserve">Kurs Euro </t>
  </si>
  <si>
    <t>Razem projekty wyczerpujące alokację:</t>
  </si>
  <si>
    <t>LISTA REZERWOWA PROJEKTÓW Z DZIAŁANIA 1.5 RPOWM/1.5/1/2014 ŚREDNIE</t>
  </si>
  <si>
    <t>Wartość dofinansowania projektów zgodnie z proponowanymi listami (przedsiębiorstwa mikro i małe oraz średnie)</t>
  </si>
  <si>
    <t>Razem wszystkie projekty przedsiębiorstwa średnie pozytywnie ocenione:</t>
  </si>
  <si>
    <t>Razem lista rezerwowa przedsiębiorstwa średnie:</t>
  </si>
  <si>
    <t>Podniesienie konkurencyjności firmy EWTEX 1 przez wdrożenie innowacyjnych urządzeń szwalniczych.</t>
  </si>
  <si>
    <t>Nowoczesne usługi inspekcji kanalizacji, testowania zaworów oraz zabezpieczania powierzchni szansą na rozwój ANB sp. z o.o. sp.k.</t>
  </si>
  <si>
    <t>Rozszerzenie oferty usługowej oraz podniesienie konkurencyjności firmy VES poprzez zakup modułowej, nowoczesnej, innowacyjnej kurtyny w technologii LED, wysokiej rozdzielczości oraz wdrożenie systemu zarządzania projektami event support - Easy Job 5</t>
  </si>
  <si>
    <t>Wzrost konkurencyjności PPHU DREWZEG poprzez zakup innowacyjnej linii technologicznej do produkcji opakowań drewnianych</t>
  </si>
  <si>
    <t>Dywersyfikacja produkcji opakowań z tworzyw sztucznych na potrzeby branży spożywczej w oparciu o innowacyjne rozwiązania</t>
  </si>
  <si>
    <t>"Zakup specjalistycznego sprzętu oraz wyników badań w celu podniesienia konkurencyjności firmy "ZADROGA" i wejścia na nowe rynki"</t>
  </si>
  <si>
    <t>Dynamiczny rozwój i wzrost konkurencyjności firmy A-Z Color dzięki wdrożeniu innowacyjnej proekologicznej wysokojakościowej technologii produkcji etykiet i opakowań giętkich z wizyjną kontrolą każdego produktu</t>
  </si>
  <si>
    <t>Wprowadzenie na rynek nowych i udoskonalonych produktów poprzez wdrożenie innowacyjnych rozwiązań technologicznych w przedsiębiorstwie Awenta E.W.A Chomka Sp.J.</t>
  </si>
  <si>
    <t>Wdrożenie innowacyjnej technologii produkcji wysokowytrzymałych odlewów strukturalnych ze stopów aluminium szansą na wzrost konkurencyjności przedsiębiorstwa "LENAAL" Andrzej Pokusa</t>
  </si>
  <si>
    <t>Dynamizacja rozwoju firmy HYDRO-INSTAL T. SIERUTA, B. SIERUTA SP. J. poprzez wdrożenie innowacyjnych technologii w procesie specjalistycznego spawania i projektowania</t>
  </si>
  <si>
    <t>„Inwestycja w nowe technologie serwisu pojazdów, szansą na dywersyfikację oferty usługowej Jarzyński-Auto Serwis Sp. z o.o.”</t>
  </si>
  <si>
    <t>Zwiększenie pozycji konkurencyjnej DJB Serwis sp. z o.o. poprzez rozwój Kompleksowej Usługi Działalności Operacyjnej (KUDO) w formie outsourcingu.</t>
  </si>
  <si>
    <t>Nowa technologia świadczenia usług ambient marketingowych z wykorzystaniem nośników reklamowych wykonanych z uszlachetnionych tkanin podgumowanych</t>
  </si>
  <si>
    <t>Wzrost konkurencyjności spółki poprzez zakup nowych maszyn oraz wprowadzanie nowych i udoskonalonych produktów</t>
  </si>
  <si>
    <t>Innowacyjne działania dla nowych produktów oraz ulepszenie części dotychczasowych towarów w firmie Marco</t>
  </si>
  <si>
    <t>Wzrost konkurencyjności spółki RUMET poprzez wdrożenie innowacyjnych technologii oraz wprowadzenie nowych produktów na rynek</t>
  </si>
  <si>
    <t>Poprawa konkurencyjności firmy Fol-Druk z Płocka poprzez zastosowanie nowych, innowacyjnych technologii, które wpłyną na rozszerzenie oferty o nowe i znacząco ulepszone produkty.</t>
  </si>
  <si>
    <t>Wzrost konkurencyjności firmy Business Data Process Sp. z o. o. poprzez wdrożenie innowacyjnych systemów informatycznych celem wprowadzenia nowych usług i udoskonalenie już istniejących</t>
  </si>
  <si>
    <t>Wzrost konkurencyjności "CARPOL" Sp. z o.o. poprzez wdrożenie innowacyjnych, wysokojakościowych i ekologicznych produktów dla branży motoryzacyjnej</t>
  </si>
  <si>
    <t>AUTOMATYCZNA INNOWACYJNA LINIA MONTAŻOWA GNIAZD I WYŁĄCZNIKÓW O PODWYŻSZONYM STOPNIU OCHRONY IP</t>
  </si>
  <si>
    <t>Kompleksowe wyposażenie stacji kontroli pojazdów i autoserwisu oraz zakup nowoczesnych dystrybutorów paliw inwestycją w rozwój firmy P.H.U. Wojciech Górecki Stacja Paliw Auto Serwis w Sierpcu</t>
  </si>
  <si>
    <t>Podniesienie konkurencyjności firmy TERRA Polska Sp z o.o. poprzez zakup innowacyjnych maszyn i urządzeń budowlanych</t>
  </si>
  <si>
    <t>Wdrożenie innowacyjnej technologii produkcji filiżanek do kawy drogą do podniesienia konkurencyjności firmy International Plastik Polska</t>
  </si>
  <si>
    <t>Zwiększenie potencjału wytwórczego i wprowadzenie elastycznego zarządzania produkcją Wydziału Obróbki Precyzyjnej poprzez wdrożenie innowacyjnej technologii Poziomego Centrum Obróbczego</t>
  </si>
  <si>
    <t>Podniesienie konkurencyjności przedsiębiorstwa WEKTOR poprzez wdrożenie do oferty innowacyjnych w skali świata i kraju produktów</t>
  </si>
  <si>
    <t>Rozwój i podniesienie konkurencyjności przedsiębiorstwa Synektik Spółka Akcyjna poprzez wprowadzenie innowacyjnych usług w dziedzinie radiologii i medycyny nuklearnej oraz wdrożenia do produkcji nowego radiofarmaceutyku [18F]fluorocholiny</t>
  </si>
  <si>
    <t>Wzrost konkurencyjności firmy Petrorad sp. z o.o. poprzez zakup innowacyjnego wyposażenia myjni bezdotykowych oraz zastosowania proekologicznych rozwiązań.</t>
  </si>
  <si>
    <t>„Zwiększenie konkurencyjności firmy ŻUKOWO SPÓŁKA Z OGRANICZONĄ ODPOWIEDZIALNOŚCIĄ poprzez zakup innowacyjnej linii do perforacji i profilowania blachy stalowej i aluminiowej celem wprowadzenia nowych produktów".</t>
  </si>
  <si>
    <t>Wzrost konkurencyjności firmy IPP poprzez inwestycję w rozwiązania umożliwiające obsługę wyoutsourcowanych procesów biznesowych przedsiębiorców telekomunikacyjnych</t>
  </si>
  <si>
    <t>Podniesienie konkurencyjności Netsprint Sp. z o.o. poprzez wdrożenie innowacyjnych produktów i usług w obszarze marketingu internetowego</t>
  </si>
  <si>
    <t>Wzrost innowacyjności i konkurencyjności przedsiębiorstwa poprzez stworzenie innowacyjnej linii produkcyjnej podzespołów wentylacyjnych i klimatyzacyjnych.</t>
  </si>
  <si>
    <t>Poprawa konkurencyjności Drukpol SA poprzez dywersyfikację oferty i wdrożenie wyników prac B+R</t>
  </si>
  <si>
    <t>Zakup nowoczesnych urządzeń dla przemysłu sanitarnego szansą rozwoju firmy KK-POL Kuczyńscy Spółka Jawna</t>
  </si>
  <si>
    <t>Wzrost konkurencyjności NUCO w branży produkcji kosmetyków kolorowych w segmencie usług „private label” poprzez wdrożenie innowacyjnej technologii MULTI - DIMENTIONAL COLOR PRESSED POWDER INNOVATIVE TECHNOLOGY</t>
  </si>
  <si>
    <t>Podniesienie konkurencyjności Spółki MAAN poprzez rozbudowę w nowym zakładzie linii malowania proszkowego o system zapewniający stałe parametry techniczne oraz innowacyjne technologie klejenia szyb i spawania blach</t>
  </si>
  <si>
    <t>Podniesienie konkurencyjności przedsiębiorstwa UNIPLAST poprzez wdrożenie innowacyjnej na skalę kraju gamy produktów z folii 5-cio warstwowej</t>
  </si>
  <si>
    <t>Rozszerzenie działalności spółki WINNICKI poprzez wdrożenie wysoko zaawansowanego technologicznie sprzętu budowlanego</t>
  </si>
  <si>
    <t>Wzrost konkurencyjności firmy Mariola Janczewska Firma Cukiernicza MW Janczewscy w wyniku zakupu spirali mroźniczej i automatycznego taśmociągu</t>
  </si>
  <si>
    <t>Wdrożenie innowacyjnej technologii obróbki plastycznej blach przez IRMARK Sp. z o.o. szansą na dalszy rozwój i sukces rynkowy</t>
  </si>
  <si>
    <t>Inwestycja w nowoczesną linie produkcji i paletyzacji zapraw budowlanych w firmie TECHNITYNK Sp. z o.o. drogą do innowacyjności i wzrostu konkurencyjności.</t>
  </si>
  <si>
    <t>Podniesienie konkurencyjności przedsiębiorstwa CAD/CAM SOLUTION poprzez wprowadzenie na rynek europejski nowej innowacyjnej usługi mobilnej TOOL DOCTOR</t>
  </si>
  <si>
    <t>Nowoczesna technologia namnażania komórek macierzystych jako narzędzie do wdrożenia skutecznych metod terapeutycznych w chorobach niepoddających się rutynowemu leczeniu.</t>
  </si>
  <si>
    <t>Podniesienie konkurencyjności firmy Jarosław Zagożdżon AUTO-GAZ CENTRUM poprzez wprowadzenie nowych, innowacyjnych produktów i poprzez znaczące udoskonaleni procesu produkcji</t>
  </si>
  <si>
    <t>Rozwój przedsiębiorstwa POLMO ŁOMIANKI S.A. na rynku globalnym poprzez wdrożenie do oferty firmy nowych i udoskonalonych produktów.</t>
  </si>
  <si>
    <t>Rozwój przedsiębiorstwa Kim Sp. z o. o. poprzez wdrożenie zaawansowanych systemów informatycznych</t>
  </si>
  <si>
    <t>Cyfryzacja Zakładu Opiekuńczo-Leczniczego sposobem na wprowadzenie elektronicznej dokumentacji medycznej i kluczem do rozwoju przedsiębiorstwa.</t>
  </si>
  <si>
    <t>Rozbudowa technologiczna linii pakującej do ciastek w celu pełnej automatyzacji wszystkich procesów produkcyjnych i wprowadzenia na rynek nowych produktów.</t>
  </si>
  <si>
    <t>Wdrożenie przez firmę Fotoforma Bogusław Drwięga zaawansowanego procesu produkcji fotoksiążek poprzez zakup innowacyjnego urządzenia i elementów je uzupełniających.</t>
  </si>
  <si>
    <t>Podniesienie konkurencyjności firmy Piekarnia Cukiernia Wielgolas Dawiel Sp. z o.o. Sp. Kom. przez wdrożenie do produkcji nowych produktów i udoskonaleń dzięki zastosowaniu technologii schładzania fermentującego zakwasu piekarskiego.</t>
  </si>
  <si>
    <t>Dywersyfikacja produktów i odbiorców oraz rozwój produkcji elementów wielkogabarytowych ze specyficznego tworzywa sztucznego o wysokiej masie cząsteczkowej kluczem przewagi firmy KWAZAR na rynku polskim i zagranicznym</t>
  </si>
  <si>
    <t>Rozwój przedsiębiorstwa ENPROM poprzez inwestycję w innowacyjne maszyny hamujące służące do montażu przewodów linii wysokich oraz najwyższych napięć</t>
  </si>
  <si>
    <t>Zastosowanie procesu nanoflotacji do oddzielania biomasy tlenowej w tlenowym procesie oczyszczania ścieków w PGWŚ GEA-NOVA Sp. z o.o.</t>
  </si>
  <si>
    <t>Procent maksymalnej liczby punktów możliwych do zdobycia</t>
  </si>
  <si>
    <t>Wartość dofinansowania projektów zgodnie z proponowaną listą (przedsiębiorstwa mikro i małe)</t>
  </si>
  <si>
    <t>projekty skierowane do dofinansowania w ramach uchwały zmieniającej</t>
  </si>
  <si>
    <t>Wartość dofinansowania projektów zgodnie z proponowaną listą (przedsiębiorstwa  średnie)</t>
  </si>
  <si>
    <t xml:space="preserve">Załącznik nr 2 do uchwały Nr                                   Zarządu Województwa Mazowieckiego z dnia                                                 zmieniającej uchwałę w sprawie zatwierdzenia listy rankingowej projektów pozytywnie zweryfikowanych pod względem oceny wykonalności, merytorycznej (horyzontalnej i szczegółowej) oraz strategicznej złożonych w ramach konkursu zamkniętego bez preselekcji RPOWM/1.5/1/2014 Priorytet I „Tworzenie warunków dla rozwoju potencjału innowacyjnego i przedsiębiorczości na Mazowszu” dla Działania 1.5 „Rozwój przedsiębiorczości” Regionalnego Programu Operacyjnego Województwa Mazowieckiego 2007-2013.
</t>
  </si>
  <si>
    <t>Wzrost konkurencyjności przedsiębiorstwa poprzez zakup innowacyjnych urządzeń obsługi
basenu</t>
  </si>
  <si>
    <t>Podniesienie konkurencyjności Lubas Poliuretany Sp. J. W. Lubas, L. Lubas, M. Lubas na
rynku krajowym i europejskim poprzez uruchomienie nowych linii technologicznych</t>
  </si>
  <si>
    <t>MJWPU.420-823/14</t>
  </si>
  <si>
    <t>2690/14</t>
  </si>
  <si>
    <t>Przedsiębiorstwo Wielobranżowe Produkcyjno-Usługowe "Inter-Sano" Spółka z ograniczoną
odpowiedzialnością</t>
  </si>
  <si>
    <t>Zakup nowoczesnych i innowacyjnych maszyn w celu rozszerzenia działalności i zwiększeniu
konkurencyjności firmy Przedsiębiorstwo Wielobranżowe Produkcyjno-Usługowe „INTERSANO”
Sp. z o.o.</t>
  </si>
  <si>
    <t>Wartość umożliwiająca dalszą kontraktację na podstawie comiesięcznych danych MF</t>
  </si>
  <si>
    <t>Wzrost konkurencyjności Lotos Poligrafia Sp. z o.o. poprzez zakup 8 kolorowej maszyny drukującej w formacie B1</t>
  </si>
  <si>
    <t>ZTS UNIPLAST SPÓŁKA Z OGRANICZONĄ ODPOWIEDZIALNOSCIĄ SPÓŁKA KOMANDYTOWA</t>
  </si>
  <si>
    <t>Wzrost konkurencyjności firmy STOMILEX poprzez wdrożenie innowacyjnych rozwiązań technologicznych w wyniku podjęcia działań inwestycyjnych</t>
  </si>
  <si>
    <t>wprowadzenie na rynek autorskich produktów stanowiących wynik wdrażanych technologii oraz zakupywanych wyników badań</t>
  </si>
  <si>
    <t>LUBAS POLIURETANY SPÓŁKA JAWNA - WIESŁAW LUBAS, LUBOMIR LUBAS, MARIUSZ LUBAS</t>
  </si>
  <si>
    <t>Analiza wykorzystania alokacji EFRR w ramach Działania 1.5 „Rozwój przedsiębiorczości” (kurs Euro 4,0120 PLN/EURO EBC)</t>
  </si>
</sst>
</file>

<file path=xl/styles.xml><?xml version="1.0" encoding="utf-8"?>
<styleSheet xmlns="http://schemas.openxmlformats.org/spreadsheetml/2006/main">
  <numFmts count="2">
    <numFmt numFmtId="164" formatCode="&quot;RPMA.01.05.00-14-&quot;000&quot;/14&quot;"/>
    <numFmt numFmtId="165" formatCode="0.0000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Czcionka tekstu podstawowego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 wrapText="1"/>
    </xf>
    <xf numFmtId="0" fontId="0" fillId="0" borderId="10" xfId="0" applyBorder="1"/>
    <xf numFmtId="4" fontId="1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2" xfId="0" applyFont="1" applyFill="1" applyBorder="1" applyAlignment="1" applyProtection="1">
      <alignment horizontal="center" vertical="center" wrapText="1"/>
    </xf>
    <xf numFmtId="10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14" fontId="3" fillId="0" borderId="7" xfId="1" applyNumberFormat="1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/>
    </xf>
    <xf numFmtId="10" fontId="2" fillId="4" borderId="2" xfId="0" applyNumberFormat="1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</xf>
    <xf numFmtId="14" fontId="3" fillId="4" borderId="2" xfId="1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10" fontId="2" fillId="0" borderId="8" xfId="0" applyNumberFormat="1" applyFont="1" applyBorder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</cellXfs>
  <cellStyles count="25">
    <cellStyle name="Normalny" xfId="0" builtinId="0"/>
    <cellStyle name="Normalny 10" xfId="2"/>
    <cellStyle name="Normalny 10 2" xfId="3"/>
    <cellStyle name="Normalny 11" xfId="4"/>
    <cellStyle name="Normalny 13" xfId="5"/>
    <cellStyle name="Normalny 14" xfId="6"/>
    <cellStyle name="Normalny 15" xfId="7"/>
    <cellStyle name="Normalny 16" xfId="8"/>
    <cellStyle name="Normalny 17" xfId="9"/>
    <cellStyle name="Normalny 18" xfId="10"/>
    <cellStyle name="Normalny 19" xfId="11"/>
    <cellStyle name="Normalny 2" xfId="12"/>
    <cellStyle name="Normalny 20" xfId="13"/>
    <cellStyle name="Normalny 21" xfId="14"/>
    <cellStyle name="Normalny 22" xfId="15"/>
    <cellStyle name="Normalny 24" xfId="16"/>
    <cellStyle name="Normalny 25" xfId="17"/>
    <cellStyle name="Normalny 3" xfId="18"/>
    <cellStyle name="Normalny 4" xfId="19"/>
    <cellStyle name="Normalny 5" xfId="20"/>
    <cellStyle name="Normalny 6" xfId="21"/>
    <cellStyle name="Normalny 7" xfId="22"/>
    <cellStyle name="Normalny 8" xfId="23"/>
    <cellStyle name="Normalny 9" xfId="24"/>
    <cellStyle name="Procentowy 2" xfId="1"/>
  </cellStyles>
  <dxfs count="18"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1277470</xdr:colOff>
      <xdr:row>1</xdr:row>
      <xdr:rowOff>0</xdr:rowOff>
    </xdr:from>
    <xdr:ext cx="4143774" cy="457200"/>
    <xdr:sp macro="" textlink="">
      <xdr:nvSpPr>
        <xdr:cNvPr id="2" name="Prostokąt 1"/>
        <xdr:cNvSpPr/>
      </xdr:nvSpPr>
      <xdr:spPr>
        <a:xfrm>
          <a:off x="4334995" y="180975"/>
          <a:ext cx="4143774" cy="45720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</a:bodyPr>
        <a:lstStyle/>
        <a:p>
          <a:pPr algn="l"/>
          <a:endParaRPr lang="pl-PL" sz="2800" b="0" cap="none" spc="0">
            <a:ln w="18415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Arkusz%201.5/1Arkusz%20ocen%201.5_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onalność"/>
      <sheetName val="Merytoryczna"/>
      <sheetName val="Strategiczna"/>
      <sheetName val="Podsumowanie ocen"/>
      <sheetName val="Eksperci"/>
      <sheetName val="Monitoring"/>
      <sheetName val="Rozliczenia kwartalne(papier)"/>
      <sheetName val="Rozliczenia kwartalne (elektro)"/>
      <sheetName val="Arkusz1"/>
    </sheetNames>
    <sheetDataSet>
      <sheetData sheetId="0">
        <row r="2">
          <cell r="G2">
            <v>10</v>
          </cell>
        </row>
        <row r="11">
          <cell r="AJ11" t="str">
            <v>Uzupełnienie</v>
          </cell>
          <cell r="AL11" t="str">
            <v>Wniosek konkursowy</v>
          </cell>
        </row>
        <row r="12">
          <cell r="AJ12" t="str">
            <v>Karta do poprawy</v>
          </cell>
          <cell r="AL12" t="str">
            <v>Wniosek kluczowy</v>
          </cell>
        </row>
        <row r="13">
          <cell r="AJ13" t="str">
            <v>Zwrot do formalnej</v>
          </cell>
          <cell r="AL13" t="str">
            <v>Opinia do kluczówki</v>
          </cell>
        </row>
        <row r="14">
          <cell r="AJ14" t="str">
            <v>Tylko elektron</v>
          </cell>
          <cell r="AL14" t="str">
            <v>Opinia do zmian we wniosku</v>
          </cell>
        </row>
        <row r="15">
          <cell r="AJ15">
            <v>41791</v>
          </cell>
          <cell r="AL15" t="str">
            <v>Ponowna ocena po zmianach</v>
          </cell>
        </row>
        <row r="16">
          <cell r="AJ16">
            <v>41821</v>
          </cell>
          <cell r="AL16" t="str">
            <v>Protest po formalnej</v>
          </cell>
        </row>
        <row r="17">
          <cell r="AJ17">
            <v>41852</v>
          </cell>
          <cell r="AL17" t="str">
            <v>Protest po wykonalności</v>
          </cell>
        </row>
        <row r="18">
          <cell r="AJ18">
            <v>41883</v>
          </cell>
          <cell r="AL18" t="str">
            <v>Protest po merytorycznej</v>
          </cell>
        </row>
        <row r="19">
          <cell r="AJ19">
            <v>41913</v>
          </cell>
          <cell r="AL19" t="str">
            <v>Protest do WSA</v>
          </cell>
        </row>
        <row r="20">
          <cell r="AJ20">
            <v>41944</v>
          </cell>
          <cell r="AL20" t="str">
            <v>Protest do NSA</v>
          </cell>
        </row>
        <row r="21">
          <cell r="AJ21">
            <v>41974</v>
          </cell>
          <cell r="AL21" t="str">
            <v>Rezygnacja z dofinansowania</v>
          </cell>
        </row>
        <row r="22">
          <cell r="AJ22">
            <v>42005</v>
          </cell>
        </row>
        <row r="23">
          <cell r="AJ23">
            <v>42036</v>
          </cell>
        </row>
        <row r="24">
          <cell r="AJ24">
            <v>42064</v>
          </cell>
        </row>
        <row r="25">
          <cell r="AJ25">
            <v>42095</v>
          </cell>
        </row>
        <row r="26">
          <cell r="AJ26">
            <v>42125</v>
          </cell>
        </row>
        <row r="27">
          <cell r="AJ27">
            <v>42156</v>
          </cell>
        </row>
      </sheetData>
      <sheetData sheetId="1">
        <row r="9">
          <cell r="AX9" t="str">
            <v>Pozytywna</v>
          </cell>
        </row>
      </sheetData>
      <sheetData sheetId="2">
        <row r="11">
          <cell r="CN11">
            <v>53.5</v>
          </cell>
        </row>
      </sheetData>
      <sheetData sheetId="3">
        <row r="11">
          <cell r="CH11">
            <v>31</v>
          </cell>
        </row>
      </sheetData>
      <sheetData sheetId="4"/>
      <sheetData sheetId="5">
        <row r="7">
          <cell r="D7" t="str">
            <v>-------------</v>
          </cell>
          <cell r="E7" t="str">
            <v>-------------</v>
          </cell>
          <cell r="Y7" t="str">
            <v>Baranowska Ewa</v>
          </cell>
        </row>
        <row r="8">
          <cell r="D8" t="str">
            <v>-------------</v>
          </cell>
          <cell r="E8" t="str">
            <v>-------------</v>
          </cell>
          <cell r="Y8" t="str">
            <v>Bober Marta</v>
          </cell>
        </row>
        <row r="9">
          <cell r="D9" t="str">
            <v>-------------</v>
          </cell>
          <cell r="E9" t="str">
            <v>-------------</v>
          </cell>
          <cell r="Y9" t="str">
            <v>Brzeszkiewicz-Kowalska Monika</v>
          </cell>
        </row>
        <row r="10">
          <cell r="D10" t="str">
            <v>-------------</v>
          </cell>
          <cell r="E10" t="str">
            <v>-------------</v>
          </cell>
          <cell r="Y10" t="str">
            <v>Dąbrowska Małgorzata</v>
          </cell>
        </row>
        <row r="11">
          <cell r="D11" t="str">
            <v>-------------</v>
          </cell>
          <cell r="E11" t="str">
            <v>-------------</v>
          </cell>
          <cell r="Y11" t="str">
            <v>Dominiak Elżbieta</v>
          </cell>
        </row>
        <row r="12">
          <cell r="D12" t="str">
            <v xml:space="preserve">Budzisz Norbert </v>
          </cell>
          <cell r="E12" t="str">
            <v xml:space="preserve">Budzisz Norbert </v>
          </cell>
          <cell r="Y12" t="str">
            <v>Dyl Dariusz</v>
          </cell>
        </row>
        <row r="13">
          <cell r="D13" t="str">
            <v>-------------</v>
          </cell>
          <cell r="E13" t="str">
            <v>Bugajski Wojciech</v>
          </cell>
          <cell r="Y13" t="str">
            <v>Farska Katarzyna</v>
          </cell>
        </row>
        <row r="14">
          <cell r="D14" t="str">
            <v>-------------</v>
          </cell>
          <cell r="E14" t="str">
            <v>-------------</v>
          </cell>
          <cell r="Y14" t="str">
            <v>Gapińska Grażyna</v>
          </cell>
        </row>
        <row r="15">
          <cell r="D15" t="str">
            <v>Cwyl Jarosław</v>
          </cell>
          <cell r="E15" t="str">
            <v>Cwyl Jarosław</v>
          </cell>
          <cell r="Y15" t="str">
            <v>Gawędzka-Olszewska Joanna</v>
          </cell>
        </row>
        <row r="16">
          <cell r="D16" t="str">
            <v xml:space="preserve">Czerwiński Mirosław </v>
          </cell>
          <cell r="E16" t="str">
            <v xml:space="preserve">Czerwiński Mirosław </v>
          </cell>
          <cell r="Y16" t="str">
            <v>Gocłowski  Piotr</v>
          </cell>
        </row>
        <row r="17">
          <cell r="D17" t="str">
            <v>-------------</v>
          </cell>
          <cell r="E17" t="str">
            <v>-------------</v>
          </cell>
          <cell r="Y17" t="str">
            <v>Goryszewska Elżbieta</v>
          </cell>
        </row>
        <row r="18">
          <cell r="D18" t="str">
            <v>Derski Marek</v>
          </cell>
          <cell r="E18" t="str">
            <v>Derski Marek</v>
          </cell>
          <cell r="Y18" t="str">
            <v>-------------</v>
          </cell>
        </row>
        <row r="19">
          <cell r="D19" t="str">
            <v xml:space="preserve">Drab Elżbieta </v>
          </cell>
          <cell r="E19" t="str">
            <v xml:space="preserve">Drab Elżbieta </v>
          </cell>
          <cell r="Y19" t="str">
            <v>-------------</v>
          </cell>
        </row>
        <row r="20">
          <cell r="D20" t="str">
            <v>Drożdż Andrzej</v>
          </cell>
          <cell r="E20" t="str">
            <v>Drożdż Andrzej</v>
          </cell>
          <cell r="Y20" t="str">
            <v>Kacperski Krzysztof</v>
          </cell>
        </row>
        <row r="21">
          <cell r="D21" t="str">
            <v>Dziukiewicz Barbara</v>
          </cell>
          <cell r="E21" t="str">
            <v>Dziukiewicz Barbara</v>
          </cell>
          <cell r="Y21" t="str">
            <v>-------------</v>
          </cell>
        </row>
        <row r="22">
          <cell r="D22" t="str">
            <v>Falkowska Joanna</v>
          </cell>
          <cell r="E22" t="str">
            <v>Falkowska Joanna</v>
          </cell>
          <cell r="Y22" t="str">
            <v>Kopańska Barbara</v>
          </cell>
        </row>
        <row r="23">
          <cell r="D23" t="str">
            <v xml:space="preserve">Gałecki Tomasz </v>
          </cell>
          <cell r="E23" t="str">
            <v xml:space="preserve">Gałecki Tomasz </v>
          </cell>
          <cell r="Y23" t="str">
            <v>Kubera Michał</v>
          </cell>
        </row>
        <row r="24">
          <cell r="D24" t="str">
            <v>Gawlik Krzysztof</v>
          </cell>
          <cell r="E24" t="str">
            <v>Gawlik Krzysztof</v>
          </cell>
          <cell r="Y24" t="str">
            <v>Kucińska Małgorzata</v>
          </cell>
        </row>
        <row r="25">
          <cell r="D25" t="str">
            <v>-------------</v>
          </cell>
          <cell r="E25" t="str">
            <v>-------------</v>
          </cell>
          <cell r="Y25" t="str">
            <v>Lewandowska Teresa</v>
          </cell>
        </row>
        <row r="26">
          <cell r="D26" t="str">
            <v>Góra Adam</v>
          </cell>
          <cell r="E26" t="str">
            <v>Góra Adam</v>
          </cell>
          <cell r="Y26" t="str">
            <v>Maj Dorota</v>
          </cell>
        </row>
        <row r="27">
          <cell r="D27" t="str">
            <v>-------------</v>
          </cell>
          <cell r="E27" t="str">
            <v>-------------</v>
          </cell>
          <cell r="Y27" t="str">
            <v>Nitka Anna</v>
          </cell>
        </row>
        <row r="28">
          <cell r="D28" t="str">
            <v>Gruszczyńska Renata</v>
          </cell>
          <cell r="E28" t="str">
            <v>Gruszczyńska Renata</v>
          </cell>
          <cell r="Y28" t="str">
            <v>Ogniewska Marta</v>
          </cell>
        </row>
        <row r="29">
          <cell r="D29" t="str">
            <v>Grzeliński Grzegorz</v>
          </cell>
          <cell r="E29" t="str">
            <v>Grzeliński Grzegorz</v>
          </cell>
          <cell r="Y29" t="str">
            <v>Oleszczuk  Dariusz</v>
          </cell>
        </row>
        <row r="30">
          <cell r="D30" t="str">
            <v>Jachowicz Stanisław</v>
          </cell>
          <cell r="E30" t="str">
            <v>Jachowicz Stanisław</v>
          </cell>
          <cell r="Y30" t="str">
            <v>Pawłowski Sebastian</v>
          </cell>
        </row>
        <row r="31">
          <cell r="D31" t="str">
            <v>-------------</v>
          </cell>
          <cell r="E31" t="str">
            <v>-------------</v>
          </cell>
          <cell r="Y31" t="str">
            <v>Piotrowski Dariusz</v>
          </cell>
        </row>
        <row r="32">
          <cell r="D32" t="str">
            <v>-------------</v>
          </cell>
          <cell r="E32" t="str">
            <v>-------------</v>
          </cell>
          <cell r="Y32" t="str">
            <v>Polak Elżbieta</v>
          </cell>
        </row>
        <row r="33">
          <cell r="D33" t="str">
            <v>Jaworki Piotr</v>
          </cell>
          <cell r="E33" t="str">
            <v>Jaworki Piotr</v>
          </cell>
          <cell r="Y33" t="str">
            <v>Ryciak Renata</v>
          </cell>
        </row>
        <row r="34">
          <cell r="D34" t="str">
            <v>-------------</v>
          </cell>
          <cell r="E34" t="str">
            <v>-------------</v>
          </cell>
          <cell r="Y34" t="str">
            <v>Sałański Tomasz</v>
          </cell>
        </row>
        <row r="35">
          <cell r="D35" t="str">
            <v>Kalinowska Bożena</v>
          </cell>
          <cell r="E35" t="str">
            <v>Kalinowska Bożena</v>
          </cell>
          <cell r="Y35" t="str">
            <v>Sugajski Michał</v>
          </cell>
        </row>
        <row r="36">
          <cell r="D36" t="str">
            <v>-------------</v>
          </cell>
          <cell r="E36" t="str">
            <v>-------------</v>
          </cell>
          <cell r="Y36" t="str">
            <v>-------------</v>
          </cell>
        </row>
        <row r="37">
          <cell r="D37" t="str">
            <v>-------------</v>
          </cell>
          <cell r="E37" t="str">
            <v>-------------</v>
          </cell>
          <cell r="Y37" t="str">
            <v>Szubska Grażyna</v>
          </cell>
        </row>
        <row r="38">
          <cell r="D38" t="str">
            <v>Kasprzak Bernard</v>
          </cell>
          <cell r="E38" t="str">
            <v>Kasprzak Bernard</v>
          </cell>
          <cell r="Y38" t="str">
            <v>-------------</v>
          </cell>
        </row>
        <row r="39">
          <cell r="D39" t="str">
            <v>-------------</v>
          </cell>
          <cell r="E39" t="str">
            <v>-------------</v>
          </cell>
          <cell r="Y39" t="str">
            <v>Szymańska Iwona</v>
          </cell>
        </row>
        <row r="40">
          <cell r="D40" t="str">
            <v>Konopielko Łukasz</v>
          </cell>
          <cell r="E40" t="str">
            <v>Konopielko Łukasz</v>
          </cell>
          <cell r="Y40" t="str">
            <v>Trzaskowski Maciej</v>
          </cell>
        </row>
        <row r="41">
          <cell r="D41" t="str">
            <v>-------------</v>
          </cell>
          <cell r="E41" t="str">
            <v>-------------</v>
          </cell>
          <cell r="Y41" t="str">
            <v>-------------</v>
          </cell>
        </row>
        <row r="42">
          <cell r="D42" t="str">
            <v xml:space="preserve">Kraśniewska Lilianna </v>
          </cell>
          <cell r="E42" t="str">
            <v xml:space="preserve">Kraśniewska Lilianna </v>
          </cell>
          <cell r="Y42" t="str">
            <v>-------------</v>
          </cell>
        </row>
        <row r="43">
          <cell r="D43" t="str">
            <v>Król-Chętkowska Urszula</v>
          </cell>
          <cell r="E43" t="str">
            <v>Król-Chętkowska Urszula</v>
          </cell>
          <cell r="Y43" t="str">
            <v>Wojda Magdalena</v>
          </cell>
        </row>
        <row r="44">
          <cell r="D44" t="str">
            <v>-------------</v>
          </cell>
          <cell r="E44" t="str">
            <v>-------------</v>
          </cell>
          <cell r="Y44" t="str">
            <v>Ziółkowska Alina</v>
          </cell>
        </row>
        <row r="45">
          <cell r="D45" t="str">
            <v>-------------</v>
          </cell>
          <cell r="E45" t="str">
            <v>-------------</v>
          </cell>
          <cell r="Y45" t="str">
            <v>-------------</v>
          </cell>
        </row>
        <row r="46">
          <cell r="D46" t="str">
            <v>Kwaśnicki Zygmunt</v>
          </cell>
          <cell r="E46" t="str">
            <v>Kwaśnicki Zygmunt</v>
          </cell>
          <cell r="Y46" t="str">
            <v>-------------</v>
          </cell>
        </row>
        <row r="47">
          <cell r="D47" t="str">
            <v>-------------</v>
          </cell>
          <cell r="E47" t="str">
            <v>-------------</v>
          </cell>
          <cell r="Y47" t="str">
            <v>-------------</v>
          </cell>
        </row>
        <row r="48">
          <cell r="D48" t="str">
            <v>Lewandowski Dorian</v>
          </cell>
          <cell r="E48" t="str">
            <v>Lewandowski Dorian</v>
          </cell>
        </row>
        <row r="49">
          <cell r="D49" t="str">
            <v>Łagodziński Lech</v>
          </cell>
          <cell r="E49" t="str">
            <v>Łagodziński Lech</v>
          </cell>
        </row>
        <row r="50">
          <cell r="D50" t="str">
            <v>-------------</v>
          </cell>
          <cell r="E50" t="str">
            <v>-------------</v>
          </cell>
        </row>
        <row r="51">
          <cell r="D51" t="str">
            <v>Maciejczak Mariusz</v>
          </cell>
          <cell r="E51" t="str">
            <v>Maciejczak Mariusz</v>
          </cell>
        </row>
        <row r="52">
          <cell r="D52" t="str">
            <v>-------------</v>
          </cell>
          <cell r="E52" t="str">
            <v>-------------</v>
          </cell>
        </row>
        <row r="53">
          <cell r="D53" t="str">
            <v>-------------</v>
          </cell>
          <cell r="E53" t="str">
            <v>-------------</v>
          </cell>
        </row>
        <row r="54">
          <cell r="D54" t="str">
            <v xml:space="preserve">Manowski Andrzej </v>
          </cell>
          <cell r="E54" t="str">
            <v xml:space="preserve">Manowski Andrzej </v>
          </cell>
        </row>
        <row r="55">
          <cell r="D55" t="str">
            <v>Mańkiewicz Marek</v>
          </cell>
          <cell r="E55" t="str">
            <v>Mańkiewicz Marek</v>
          </cell>
        </row>
        <row r="56">
          <cell r="D56" t="str">
            <v>-------------</v>
          </cell>
          <cell r="E56" t="str">
            <v>-------------</v>
          </cell>
        </row>
        <row r="57">
          <cell r="D57" t="str">
            <v>-------------</v>
          </cell>
          <cell r="E57" t="str">
            <v>-------------</v>
          </cell>
        </row>
        <row r="58">
          <cell r="D58" t="str">
            <v>-------------</v>
          </cell>
          <cell r="E58" t="str">
            <v>-------------</v>
          </cell>
        </row>
        <row r="59">
          <cell r="D59" t="str">
            <v>Mizerska Beata</v>
          </cell>
          <cell r="E59" t="str">
            <v>Mizerska Beata</v>
          </cell>
        </row>
        <row r="60">
          <cell r="D60" t="str">
            <v>Moryń Zbigniew</v>
          </cell>
          <cell r="E60" t="str">
            <v>Moryń Zbigniew</v>
          </cell>
        </row>
        <row r="61">
          <cell r="D61" t="str">
            <v>Naumczuk Włodzimierz</v>
          </cell>
          <cell r="E61" t="str">
            <v>Naumczuk Włodzimierz</v>
          </cell>
        </row>
        <row r="62">
          <cell r="D62" t="str">
            <v>Niesłuchowski Andrzej</v>
          </cell>
          <cell r="E62" t="str">
            <v>Niesłuchowski Andrzej</v>
          </cell>
        </row>
        <row r="63">
          <cell r="D63" t="str">
            <v>-------------</v>
          </cell>
          <cell r="E63" t="str">
            <v>Nowicka Iwona</v>
          </cell>
        </row>
        <row r="64">
          <cell r="D64" t="str">
            <v>-------------</v>
          </cell>
          <cell r="E64" t="str">
            <v>-------------</v>
          </cell>
        </row>
        <row r="65">
          <cell r="D65" t="str">
            <v>Perkowski Tomasz</v>
          </cell>
          <cell r="E65" t="str">
            <v>Perkowski Tomasz</v>
          </cell>
        </row>
        <row r="66">
          <cell r="D66" t="str">
            <v xml:space="preserve">Pęk Justyna </v>
          </cell>
          <cell r="E66" t="str">
            <v xml:space="preserve">Pęk Justyna </v>
          </cell>
        </row>
        <row r="67">
          <cell r="D67" t="str">
            <v>Piaściński Wiesław</v>
          </cell>
          <cell r="E67" t="str">
            <v>Piaściński Wiesław</v>
          </cell>
        </row>
        <row r="68">
          <cell r="D68" t="str">
            <v>-------------</v>
          </cell>
          <cell r="E68" t="str">
            <v>-------------</v>
          </cell>
        </row>
        <row r="69">
          <cell r="D69" t="str">
            <v>Pietrala Bronisław</v>
          </cell>
          <cell r="E69" t="str">
            <v>Pietrala Bronisław</v>
          </cell>
        </row>
        <row r="70">
          <cell r="D70" t="str">
            <v>-------------</v>
          </cell>
          <cell r="E70" t="str">
            <v>-------------</v>
          </cell>
        </row>
        <row r="71">
          <cell r="D71" t="str">
            <v>-------------</v>
          </cell>
          <cell r="E71" t="str">
            <v>-------------</v>
          </cell>
        </row>
        <row r="72">
          <cell r="D72" t="str">
            <v>Polak Marek</v>
          </cell>
          <cell r="E72" t="str">
            <v>Polak Marek</v>
          </cell>
        </row>
        <row r="73">
          <cell r="D73" t="str">
            <v>-------------</v>
          </cell>
          <cell r="E73" t="str">
            <v>-------------</v>
          </cell>
        </row>
        <row r="74">
          <cell r="D74" t="str">
            <v>-------------</v>
          </cell>
          <cell r="E74" t="str">
            <v>-------------</v>
          </cell>
        </row>
        <row r="75">
          <cell r="D75" t="str">
            <v xml:space="preserve">Pruszyński Marek </v>
          </cell>
          <cell r="E75" t="str">
            <v xml:space="preserve">Pruszyński Marek </v>
          </cell>
        </row>
        <row r="76">
          <cell r="D76" t="str">
            <v>-------------</v>
          </cell>
          <cell r="E76" t="str">
            <v>-------------</v>
          </cell>
        </row>
        <row r="77">
          <cell r="D77" t="str">
            <v>-------------</v>
          </cell>
          <cell r="E77" t="str">
            <v>-------------</v>
          </cell>
        </row>
        <row r="78">
          <cell r="D78" t="str">
            <v>-------------</v>
          </cell>
          <cell r="E78" t="str">
            <v>-------------</v>
          </cell>
        </row>
        <row r="79">
          <cell r="D79" t="str">
            <v xml:space="preserve">Rutka Antoni </v>
          </cell>
          <cell r="E79" t="str">
            <v xml:space="preserve">Rutka Antoni </v>
          </cell>
        </row>
        <row r="80">
          <cell r="D80" t="str">
            <v>-------------</v>
          </cell>
          <cell r="E80" t="str">
            <v>-------------</v>
          </cell>
        </row>
        <row r="81">
          <cell r="D81" t="str">
            <v>-------------</v>
          </cell>
          <cell r="E81" t="str">
            <v>-------------</v>
          </cell>
        </row>
        <row r="82">
          <cell r="D82" t="str">
            <v>-------------</v>
          </cell>
          <cell r="E82" t="str">
            <v>-------------</v>
          </cell>
        </row>
        <row r="83">
          <cell r="D83" t="str">
            <v>-------------</v>
          </cell>
          <cell r="E83" t="str">
            <v>-------------</v>
          </cell>
        </row>
        <row r="84">
          <cell r="D84" t="str">
            <v>-------------</v>
          </cell>
          <cell r="E84" t="str">
            <v>-------------</v>
          </cell>
        </row>
        <row r="85">
          <cell r="D85" t="str">
            <v>-------------</v>
          </cell>
          <cell r="E85" t="str">
            <v>-------------</v>
          </cell>
        </row>
        <row r="86">
          <cell r="D86" t="str">
            <v>-------------</v>
          </cell>
          <cell r="E86" t="str">
            <v>-------------</v>
          </cell>
        </row>
        <row r="87">
          <cell r="D87" t="str">
            <v>Stefański Jarosław</v>
          </cell>
          <cell r="E87" t="str">
            <v>Stefański Jarosław</v>
          </cell>
        </row>
        <row r="88">
          <cell r="D88" t="str">
            <v>Stolarska Lidia</v>
          </cell>
          <cell r="E88" t="str">
            <v>Stolarska Lidia</v>
          </cell>
        </row>
        <row r="89">
          <cell r="D89" t="str">
            <v>-------------</v>
          </cell>
          <cell r="E89" t="str">
            <v>-------------</v>
          </cell>
        </row>
        <row r="90">
          <cell r="D90" t="str">
            <v>-------------</v>
          </cell>
          <cell r="E90" t="str">
            <v>-------------</v>
          </cell>
        </row>
        <row r="91">
          <cell r="D91" t="str">
            <v>-------------</v>
          </cell>
          <cell r="E91" t="str">
            <v>-------------</v>
          </cell>
        </row>
        <row r="92">
          <cell r="D92" t="str">
            <v>-------------</v>
          </cell>
          <cell r="E92" t="str">
            <v>Szubstarka Dorota</v>
          </cell>
        </row>
        <row r="93">
          <cell r="D93" t="str">
            <v>-------------</v>
          </cell>
          <cell r="E93" t="str">
            <v>-------------</v>
          </cell>
        </row>
        <row r="94">
          <cell r="D94" t="str">
            <v>-------------</v>
          </cell>
          <cell r="E94" t="str">
            <v>-------------</v>
          </cell>
        </row>
        <row r="95">
          <cell r="D95" t="str">
            <v>Warmiński Piotr</v>
          </cell>
          <cell r="E95" t="str">
            <v>Warmiński Piotr</v>
          </cell>
        </row>
        <row r="96">
          <cell r="D96" t="str">
            <v>-------------</v>
          </cell>
          <cell r="E96" t="str">
            <v>-------------</v>
          </cell>
        </row>
        <row r="97">
          <cell r="D97" t="str">
            <v>Wernik Jacek</v>
          </cell>
          <cell r="E97" t="str">
            <v>Wernik Jacek</v>
          </cell>
        </row>
        <row r="98">
          <cell r="D98" t="str">
            <v>-------------</v>
          </cell>
          <cell r="E98" t="str">
            <v>-------------</v>
          </cell>
        </row>
        <row r="99">
          <cell r="D99" t="str">
            <v>-------------</v>
          </cell>
          <cell r="E99" t="str">
            <v>-------------</v>
          </cell>
        </row>
        <row r="100">
          <cell r="D100" t="str">
            <v>-------------</v>
          </cell>
          <cell r="E100" t="str">
            <v>-------------</v>
          </cell>
        </row>
        <row r="101">
          <cell r="D101" t="str">
            <v>-------------</v>
          </cell>
          <cell r="E101" t="str">
            <v>-------------</v>
          </cell>
        </row>
        <row r="102">
          <cell r="D102" t="str">
            <v>-------------</v>
          </cell>
          <cell r="E102" t="str">
            <v>-------------</v>
          </cell>
        </row>
        <row r="103">
          <cell r="D103" t="str">
            <v>-------------</v>
          </cell>
          <cell r="E103" t="str">
            <v>-------------</v>
          </cell>
        </row>
        <row r="104">
          <cell r="D104" t="str">
            <v>Żbikowski  Wiesław</v>
          </cell>
          <cell r="E104" t="str">
            <v>Żbikowski  Wiesław</v>
          </cell>
        </row>
        <row r="105">
          <cell r="D105" t="str">
            <v xml:space="preserve">Żukowski Marek </v>
          </cell>
          <cell r="E105" t="str">
            <v xml:space="preserve">Żukowski Marek </v>
          </cell>
        </row>
        <row r="106">
          <cell r="D106" t="str">
            <v>-------------</v>
          </cell>
          <cell r="E106" t="str">
            <v>-------------</v>
          </cell>
        </row>
        <row r="107">
          <cell r="D107" t="str">
            <v>-------------</v>
          </cell>
          <cell r="E107" t="str">
            <v>-------------</v>
          </cell>
        </row>
        <row r="108">
          <cell r="D108" t="str">
            <v>-------------</v>
          </cell>
          <cell r="E108" t="str">
            <v>-------------</v>
          </cell>
        </row>
        <row r="109">
          <cell r="D109" t="str">
            <v>-------------</v>
          </cell>
          <cell r="E109" t="str">
            <v>-------------</v>
          </cell>
        </row>
        <row r="110">
          <cell r="D110" t="str">
            <v>-------------</v>
          </cell>
          <cell r="E110" t="str">
            <v>-------------</v>
          </cell>
        </row>
        <row r="111">
          <cell r="D111" t="str">
            <v>-------------</v>
          </cell>
          <cell r="E111" t="str">
            <v>-------------</v>
          </cell>
        </row>
        <row r="112">
          <cell r="D112" t="str">
            <v>-------------</v>
          </cell>
          <cell r="E112" t="str">
            <v>-------------</v>
          </cell>
        </row>
        <row r="113">
          <cell r="D113" t="str">
            <v>-------------</v>
          </cell>
          <cell r="E113" t="str">
            <v>-------------</v>
          </cell>
        </row>
        <row r="114">
          <cell r="D114" t="str">
            <v>-------------</v>
          </cell>
          <cell r="E114" t="str">
            <v>-------------</v>
          </cell>
        </row>
        <row r="115">
          <cell r="D115" t="str">
            <v>-------------</v>
          </cell>
          <cell r="E115" t="str">
            <v>-------------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100" zoomScaleSheetLayoutView="80" workbookViewId="0">
      <pane ySplit="2" topLeftCell="A83" activePane="bottomLeft" state="frozenSplit"/>
      <selection pane="bottomLeft" activeCell="O90" sqref="O90"/>
    </sheetView>
  </sheetViews>
  <sheetFormatPr defaultColWidth="26.625" defaultRowHeight="14.25"/>
  <cols>
    <col min="1" max="1" width="4.5" customWidth="1"/>
    <col min="2" max="2" width="16.25" customWidth="1"/>
    <col min="3" max="3" width="13.5" customWidth="1"/>
    <col min="4" max="4" width="20.625" style="17" customWidth="1"/>
    <col min="5" max="5" width="29.25" customWidth="1"/>
    <col min="6" max="6" width="51.5" customWidth="1"/>
    <col min="7" max="7" width="9.875" customWidth="1"/>
    <col min="8" max="8" width="15.5" customWidth="1"/>
    <col min="9" max="9" width="14.75" customWidth="1"/>
    <col min="10" max="10" width="14.625" customWidth="1"/>
    <col min="11" max="11" width="14.5" customWidth="1"/>
    <col min="12" max="12" width="14" customWidth="1"/>
    <col min="13" max="13" width="13.25" customWidth="1"/>
    <col min="14" max="14" width="13.5" customWidth="1"/>
    <col min="15" max="15" width="12.5" customWidth="1"/>
    <col min="16" max="17" width="13.375" customWidth="1"/>
  </cols>
  <sheetData>
    <row r="1" spans="1:17" ht="51" customHeight="1">
      <c r="A1" s="47" t="s">
        <v>367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67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9" t="s">
        <v>295</v>
      </c>
      <c r="N2" s="20" t="s">
        <v>12</v>
      </c>
      <c r="O2" s="20" t="s">
        <v>13</v>
      </c>
      <c r="P2" s="20" t="s">
        <v>363</v>
      </c>
      <c r="Q2" s="20" t="s">
        <v>14</v>
      </c>
    </row>
    <row r="3" spans="1:17" ht="46.5" customHeight="1">
      <c r="A3" s="1">
        <v>1</v>
      </c>
      <c r="B3" s="2" t="s">
        <v>152</v>
      </c>
      <c r="C3" s="2" t="s">
        <v>153</v>
      </c>
      <c r="D3" s="9">
        <v>336</v>
      </c>
      <c r="E3" s="3" t="s">
        <v>154</v>
      </c>
      <c r="F3" s="3" t="s">
        <v>378</v>
      </c>
      <c r="G3" s="2" t="s">
        <v>15</v>
      </c>
      <c r="H3" s="8">
        <v>1968000</v>
      </c>
      <c r="I3" s="8">
        <v>1600000</v>
      </c>
      <c r="J3" s="8">
        <v>680000</v>
      </c>
      <c r="K3" s="8">
        <v>120000</v>
      </c>
      <c r="L3" s="8">
        <v>800000</v>
      </c>
      <c r="M3" s="4">
        <v>0.5</v>
      </c>
      <c r="N3" s="5">
        <v>106</v>
      </c>
      <c r="O3" s="5">
        <v>98</v>
      </c>
      <c r="P3" s="6">
        <v>0.92452830188679247</v>
      </c>
      <c r="Q3" s="7" t="s">
        <v>19</v>
      </c>
    </row>
    <row r="4" spans="1:17" ht="42" customHeight="1">
      <c r="A4" s="1">
        <v>2</v>
      </c>
      <c r="B4" s="2" t="s">
        <v>95</v>
      </c>
      <c r="C4" s="2" t="s">
        <v>96</v>
      </c>
      <c r="D4" s="9">
        <v>165</v>
      </c>
      <c r="E4" s="3" t="s">
        <v>97</v>
      </c>
      <c r="F4" s="3" t="s">
        <v>315</v>
      </c>
      <c r="G4" s="2" t="s">
        <v>15</v>
      </c>
      <c r="H4" s="8">
        <v>3324603.37</v>
      </c>
      <c r="I4" s="8">
        <v>2876595.27</v>
      </c>
      <c r="J4" s="8">
        <v>679739.47</v>
      </c>
      <c r="K4" s="8">
        <v>119954.02</v>
      </c>
      <c r="L4" s="8">
        <v>799693.49</v>
      </c>
      <c r="M4" s="4">
        <v>0.27800000171730799</v>
      </c>
      <c r="N4" s="5">
        <v>106</v>
      </c>
      <c r="O4" s="5">
        <v>96</v>
      </c>
      <c r="P4" s="6">
        <v>0.90566037735849059</v>
      </c>
      <c r="Q4" s="7" t="s">
        <v>19</v>
      </c>
    </row>
    <row r="5" spans="1:17" ht="52.5" customHeight="1">
      <c r="A5" s="1">
        <v>3</v>
      </c>
      <c r="B5" s="2" t="s">
        <v>267</v>
      </c>
      <c r="C5" s="2" t="s">
        <v>268</v>
      </c>
      <c r="D5" s="9">
        <v>561</v>
      </c>
      <c r="E5" s="3" t="s">
        <v>269</v>
      </c>
      <c r="F5" s="3" t="s">
        <v>270</v>
      </c>
      <c r="G5" s="2" t="s">
        <v>15</v>
      </c>
      <c r="H5" s="8">
        <v>2287800</v>
      </c>
      <c r="I5" s="8">
        <v>1860000</v>
      </c>
      <c r="J5" s="8">
        <v>679830</v>
      </c>
      <c r="K5" s="8">
        <v>119970</v>
      </c>
      <c r="L5" s="8">
        <v>799800</v>
      </c>
      <c r="M5" s="4">
        <v>0.43</v>
      </c>
      <c r="N5" s="5">
        <v>106</v>
      </c>
      <c r="O5" s="5">
        <v>96</v>
      </c>
      <c r="P5" s="6">
        <v>0.90566037735849059</v>
      </c>
      <c r="Q5" s="7" t="s">
        <v>19</v>
      </c>
    </row>
    <row r="6" spans="1:17" ht="40.5" customHeight="1">
      <c r="A6" s="1">
        <v>4</v>
      </c>
      <c r="B6" s="2" t="s">
        <v>229</v>
      </c>
      <c r="C6" s="2" t="s">
        <v>230</v>
      </c>
      <c r="D6" s="9">
        <v>417</v>
      </c>
      <c r="E6" s="3" t="s">
        <v>231</v>
      </c>
      <c r="F6" s="3" t="s">
        <v>232</v>
      </c>
      <c r="G6" s="2" t="s">
        <v>20</v>
      </c>
      <c r="H6" s="8">
        <v>1496910</v>
      </c>
      <c r="I6" s="8">
        <v>1217000</v>
      </c>
      <c r="J6" s="8">
        <v>517225</v>
      </c>
      <c r="K6" s="8">
        <v>91275</v>
      </c>
      <c r="L6" s="8">
        <v>608500</v>
      </c>
      <c r="M6" s="4">
        <v>0.5</v>
      </c>
      <c r="N6" s="5">
        <v>106</v>
      </c>
      <c r="O6" s="5">
        <v>93</v>
      </c>
      <c r="P6" s="6">
        <v>0.87735849056603776</v>
      </c>
      <c r="Q6" s="7" t="s">
        <v>19</v>
      </c>
    </row>
    <row r="7" spans="1:17" ht="39" customHeight="1">
      <c r="A7" s="1">
        <v>5</v>
      </c>
      <c r="B7" s="2" t="s">
        <v>105</v>
      </c>
      <c r="C7" s="2" t="s">
        <v>106</v>
      </c>
      <c r="D7" s="9">
        <v>214</v>
      </c>
      <c r="E7" s="3" t="s">
        <v>107</v>
      </c>
      <c r="F7" s="3" t="s">
        <v>108</v>
      </c>
      <c r="G7" s="2" t="s">
        <v>15</v>
      </c>
      <c r="H7" s="8">
        <v>1500600</v>
      </c>
      <c r="I7" s="8">
        <v>1220000</v>
      </c>
      <c r="J7" s="8">
        <v>497760</v>
      </c>
      <c r="K7" s="8">
        <v>87840</v>
      </c>
      <c r="L7" s="8">
        <v>585600</v>
      </c>
      <c r="M7" s="4">
        <v>0.48</v>
      </c>
      <c r="N7" s="5">
        <v>106</v>
      </c>
      <c r="O7" s="5">
        <v>92</v>
      </c>
      <c r="P7" s="6">
        <v>0.86792452830188682</v>
      </c>
      <c r="Q7" s="7" t="s">
        <v>19</v>
      </c>
    </row>
    <row r="8" spans="1:17" ht="42.75" customHeight="1">
      <c r="A8" s="1">
        <v>6</v>
      </c>
      <c r="B8" s="2" t="s">
        <v>141</v>
      </c>
      <c r="C8" s="2" t="s">
        <v>142</v>
      </c>
      <c r="D8" s="9">
        <v>265</v>
      </c>
      <c r="E8" s="3" t="s">
        <v>143</v>
      </c>
      <c r="F8" s="3" t="s">
        <v>144</v>
      </c>
      <c r="G8" s="2" t="s">
        <v>15</v>
      </c>
      <c r="H8" s="8">
        <v>1746600</v>
      </c>
      <c r="I8" s="8">
        <v>1420000</v>
      </c>
      <c r="J8" s="8">
        <v>422329.3</v>
      </c>
      <c r="K8" s="8">
        <v>74528.7</v>
      </c>
      <c r="L8" s="8">
        <v>496858</v>
      </c>
      <c r="M8" s="4">
        <v>0.34989999999999999</v>
      </c>
      <c r="N8" s="5">
        <v>106</v>
      </c>
      <c r="O8" s="5">
        <v>92</v>
      </c>
      <c r="P8" s="6">
        <v>0.86792452830188682</v>
      </c>
      <c r="Q8" s="7" t="s">
        <v>19</v>
      </c>
    </row>
    <row r="9" spans="1:17" ht="59.25" customHeight="1">
      <c r="A9" s="1">
        <v>7</v>
      </c>
      <c r="B9" s="2" t="s">
        <v>135</v>
      </c>
      <c r="C9" s="2" t="s">
        <v>136</v>
      </c>
      <c r="D9" s="9">
        <v>205</v>
      </c>
      <c r="E9" s="3" t="s">
        <v>137</v>
      </c>
      <c r="F9" s="3" t="s">
        <v>318</v>
      </c>
      <c r="G9" s="2" t="s">
        <v>20</v>
      </c>
      <c r="H9" s="8">
        <v>2191860</v>
      </c>
      <c r="I9" s="8">
        <v>1782000</v>
      </c>
      <c r="J9" s="8">
        <v>425024.82</v>
      </c>
      <c r="K9" s="8">
        <v>75004.38</v>
      </c>
      <c r="L9" s="8">
        <v>500029.2</v>
      </c>
      <c r="M9" s="4">
        <v>0.28060000000000002</v>
      </c>
      <c r="N9" s="5">
        <v>106</v>
      </c>
      <c r="O9" s="5">
        <v>91.5</v>
      </c>
      <c r="P9" s="6">
        <v>0.8632075471698113</v>
      </c>
      <c r="Q9" s="7" t="s">
        <v>19</v>
      </c>
    </row>
    <row r="10" spans="1:17" ht="51.75" customHeight="1">
      <c r="A10" s="1">
        <v>8</v>
      </c>
      <c r="B10" s="2" t="s">
        <v>164</v>
      </c>
      <c r="C10" s="2" t="s">
        <v>165</v>
      </c>
      <c r="D10" s="9">
        <v>364</v>
      </c>
      <c r="E10" s="3" t="s">
        <v>166</v>
      </c>
      <c r="F10" s="3" t="s">
        <v>316</v>
      </c>
      <c r="G10" s="2" t="s">
        <v>15</v>
      </c>
      <c r="H10" s="8">
        <v>1986450</v>
      </c>
      <c r="I10" s="8">
        <v>1615000</v>
      </c>
      <c r="J10" s="8">
        <v>658920</v>
      </c>
      <c r="K10" s="8">
        <v>116280</v>
      </c>
      <c r="L10" s="8">
        <v>775200</v>
      </c>
      <c r="M10" s="4">
        <v>0.48</v>
      </c>
      <c r="N10" s="5">
        <v>106</v>
      </c>
      <c r="O10" s="5">
        <v>90</v>
      </c>
      <c r="P10" s="6">
        <v>0.84905660377358494</v>
      </c>
      <c r="Q10" s="7" t="s">
        <v>19</v>
      </c>
    </row>
    <row r="11" spans="1:17" ht="66" customHeight="1">
      <c r="A11" s="1">
        <v>9</v>
      </c>
      <c r="B11" s="2" t="s">
        <v>16</v>
      </c>
      <c r="C11" s="2" t="s">
        <v>17</v>
      </c>
      <c r="D11" s="9">
        <v>2</v>
      </c>
      <c r="E11" s="3" t="s">
        <v>18</v>
      </c>
      <c r="F11" s="3" t="s">
        <v>317</v>
      </c>
      <c r="G11" s="2" t="s">
        <v>15</v>
      </c>
      <c r="H11" s="8">
        <v>989781</v>
      </c>
      <c r="I11" s="8">
        <v>804700</v>
      </c>
      <c r="J11" s="8">
        <v>280437.95</v>
      </c>
      <c r="K11" s="8">
        <v>49489.05</v>
      </c>
      <c r="L11" s="8">
        <v>329927</v>
      </c>
      <c r="M11" s="4">
        <v>0.41</v>
      </c>
      <c r="N11" s="5">
        <v>106</v>
      </c>
      <c r="O11" s="5">
        <v>89</v>
      </c>
      <c r="P11" s="6">
        <v>0.839622641509434</v>
      </c>
      <c r="Q11" s="7" t="s">
        <v>19</v>
      </c>
    </row>
    <row r="12" spans="1:17" ht="44.25" customHeight="1">
      <c r="A12" s="1">
        <v>10</v>
      </c>
      <c r="B12" s="2" t="s">
        <v>186</v>
      </c>
      <c r="C12" s="2" t="s">
        <v>187</v>
      </c>
      <c r="D12" s="9">
        <v>298</v>
      </c>
      <c r="E12" s="3" t="s">
        <v>188</v>
      </c>
      <c r="F12" s="3" t="s">
        <v>322</v>
      </c>
      <c r="G12" s="2" t="s">
        <v>15</v>
      </c>
      <c r="H12" s="8">
        <v>2016056.1</v>
      </c>
      <c r="I12" s="8">
        <v>1639070</v>
      </c>
      <c r="J12" s="8">
        <v>666372.1</v>
      </c>
      <c r="K12" s="8">
        <v>117595.08</v>
      </c>
      <c r="L12" s="8">
        <v>783967.17999999993</v>
      </c>
      <c r="M12" s="4">
        <v>0.47829999938989787</v>
      </c>
      <c r="N12" s="5">
        <v>106</v>
      </c>
      <c r="O12" s="5">
        <v>89</v>
      </c>
      <c r="P12" s="6">
        <v>0.839622641509434</v>
      </c>
      <c r="Q12" s="7" t="s">
        <v>19</v>
      </c>
    </row>
    <row r="13" spans="1:17" ht="54" customHeight="1">
      <c r="A13" s="1">
        <v>11</v>
      </c>
      <c r="B13" s="2" t="s">
        <v>239</v>
      </c>
      <c r="C13" s="2" t="s">
        <v>240</v>
      </c>
      <c r="D13" s="9">
        <v>473</v>
      </c>
      <c r="E13" s="3" t="s">
        <v>241</v>
      </c>
      <c r="F13" s="3" t="s">
        <v>319</v>
      </c>
      <c r="G13" s="2" t="s">
        <v>20</v>
      </c>
      <c r="H13" s="8">
        <v>1968000</v>
      </c>
      <c r="I13" s="8">
        <v>1600000</v>
      </c>
      <c r="J13" s="8">
        <v>651440</v>
      </c>
      <c r="K13" s="8">
        <v>114960</v>
      </c>
      <c r="L13" s="8">
        <v>766400</v>
      </c>
      <c r="M13" s="4">
        <v>0.47899999999999998</v>
      </c>
      <c r="N13" s="5">
        <v>106</v>
      </c>
      <c r="O13" s="5">
        <v>89</v>
      </c>
      <c r="P13" s="6">
        <v>0.839622641509434</v>
      </c>
      <c r="Q13" s="7" t="s">
        <v>19</v>
      </c>
    </row>
    <row r="14" spans="1:17" ht="39" customHeight="1">
      <c r="A14" s="1">
        <v>12</v>
      </c>
      <c r="B14" s="2" t="s">
        <v>83</v>
      </c>
      <c r="C14" s="2" t="s">
        <v>84</v>
      </c>
      <c r="D14" s="9">
        <v>162</v>
      </c>
      <c r="E14" s="3" t="s">
        <v>85</v>
      </c>
      <c r="F14" s="3" t="s">
        <v>86</v>
      </c>
      <c r="G14" s="2" t="s">
        <v>15</v>
      </c>
      <c r="H14" s="8">
        <v>1623600</v>
      </c>
      <c r="I14" s="8">
        <v>1320000</v>
      </c>
      <c r="J14" s="8">
        <v>538560</v>
      </c>
      <c r="K14" s="8">
        <v>95040</v>
      </c>
      <c r="L14" s="8">
        <v>633600</v>
      </c>
      <c r="M14" s="4">
        <v>0.48</v>
      </c>
      <c r="N14" s="5">
        <v>106</v>
      </c>
      <c r="O14" s="5">
        <v>88</v>
      </c>
      <c r="P14" s="6">
        <v>0.83018867924528306</v>
      </c>
      <c r="Q14" s="7" t="s">
        <v>19</v>
      </c>
    </row>
    <row r="15" spans="1:17" ht="54.75" customHeight="1">
      <c r="A15" s="1">
        <v>13</v>
      </c>
      <c r="B15" s="2" t="s">
        <v>173</v>
      </c>
      <c r="C15" s="2" t="s">
        <v>174</v>
      </c>
      <c r="D15" s="9">
        <v>404</v>
      </c>
      <c r="E15" s="3" t="s">
        <v>175</v>
      </c>
      <c r="F15" s="3" t="s">
        <v>320</v>
      </c>
      <c r="G15" s="2" t="s">
        <v>15</v>
      </c>
      <c r="H15" s="8">
        <v>756635</v>
      </c>
      <c r="I15" s="8">
        <v>705000</v>
      </c>
      <c r="J15" s="8">
        <v>287640</v>
      </c>
      <c r="K15" s="8">
        <v>50760</v>
      </c>
      <c r="L15" s="8">
        <v>338400</v>
      </c>
      <c r="M15" s="4">
        <v>0.48</v>
      </c>
      <c r="N15" s="5">
        <v>106</v>
      </c>
      <c r="O15" s="5">
        <v>88</v>
      </c>
      <c r="P15" s="6">
        <v>0.83018867924528306</v>
      </c>
      <c r="Q15" s="7" t="s">
        <v>19</v>
      </c>
    </row>
    <row r="16" spans="1:17" ht="36" customHeight="1">
      <c r="A16" s="1">
        <v>14</v>
      </c>
      <c r="B16" s="2" t="s">
        <v>40</v>
      </c>
      <c r="C16" s="2" t="s">
        <v>41</v>
      </c>
      <c r="D16" s="9">
        <v>57</v>
      </c>
      <c r="E16" s="3" t="s">
        <v>42</v>
      </c>
      <c r="F16" s="3" t="s">
        <v>43</v>
      </c>
      <c r="G16" s="2" t="s">
        <v>15</v>
      </c>
      <c r="H16" s="8">
        <v>2819160</v>
      </c>
      <c r="I16" s="8">
        <v>2292000</v>
      </c>
      <c r="J16" s="8">
        <v>679921.8</v>
      </c>
      <c r="K16" s="8">
        <v>119986.2</v>
      </c>
      <c r="L16" s="8">
        <v>799908</v>
      </c>
      <c r="M16" s="4">
        <v>0.34899999999999998</v>
      </c>
      <c r="N16" s="5">
        <v>106</v>
      </c>
      <c r="O16" s="5">
        <v>87.5</v>
      </c>
      <c r="P16" s="6">
        <v>0.82547169811320753</v>
      </c>
      <c r="Q16" s="7" t="s">
        <v>19</v>
      </c>
    </row>
    <row r="17" spans="1:17" ht="44.25" customHeight="1">
      <c r="A17" s="1">
        <v>15</v>
      </c>
      <c r="B17" s="2" t="s">
        <v>130</v>
      </c>
      <c r="C17" s="2" t="s">
        <v>131</v>
      </c>
      <c r="D17" s="9">
        <v>217</v>
      </c>
      <c r="E17" s="3" t="s">
        <v>132</v>
      </c>
      <c r="F17" s="3" t="s">
        <v>321</v>
      </c>
      <c r="G17" s="2" t="s">
        <v>20</v>
      </c>
      <c r="H17" s="8">
        <v>2246321.94</v>
      </c>
      <c r="I17" s="8">
        <v>1826278</v>
      </c>
      <c r="J17" s="8">
        <v>650428.91</v>
      </c>
      <c r="K17" s="8">
        <v>114781.57</v>
      </c>
      <c r="L17" s="8">
        <v>765210.48</v>
      </c>
      <c r="M17" s="4">
        <v>0.41899999890487649</v>
      </c>
      <c r="N17" s="5">
        <v>106</v>
      </c>
      <c r="O17" s="5">
        <v>87.5</v>
      </c>
      <c r="P17" s="6">
        <v>0.82547169811320753</v>
      </c>
      <c r="Q17" s="7" t="s">
        <v>19</v>
      </c>
    </row>
    <row r="18" spans="1:17" ht="46.5" customHeight="1">
      <c r="A18" s="1">
        <v>16</v>
      </c>
      <c r="B18" s="2" t="s">
        <v>204</v>
      </c>
      <c r="C18" s="2" t="s">
        <v>205</v>
      </c>
      <c r="D18" s="9">
        <v>288</v>
      </c>
      <c r="E18" s="3" t="s">
        <v>206</v>
      </c>
      <c r="F18" s="3" t="s">
        <v>207</v>
      </c>
      <c r="G18" s="2" t="s">
        <v>15</v>
      </c>
      <c r="H18" s="8">
        <v>2890500</v>
      </c>
      <c r="I18" s="8">
        <v>2350000</v>
      </c>
      <c r="J18" s="8">
        <v>679150</v>
      </c>
      <c r="K18" s="8">
        <v>119850</v>
      </c>
      <c r="L18" s="8">
        <v>799000</v>
      </c>
      <c r="M18" s="4">
        <v>0.34</v>
      </c>
      <c r="N18" s="5">
        <v>106</v>
      </c>
      <c r="O18" s="5">
        <v>87</v>
      </c>
      <c r="P18" s="6">
        <v>0.82075471698113212</v>
      </c>
      <c r="Q18" s="7" t="s">
        <v>19</v>
      </c>
    </row>
    <row r="19" spans="1:17" ht="52.5" customHeight="1">
      <c r="A19" s="1">
        <v>17</v>
      </c>
      <c r="B19" s="2" t="s">
        <v>278</v>
      </c>
      <c r="C19" s="2" t="s">
        <v>279</v>
      </c>
      <c r="D19" s="9">
        <v>529</v>
      </c>
      <c r="E19" s="3" t="s">
        <v>280</v>
      </c>
      <c r="F19" s="3" t="s">
        <v>323</v>
      </c>
      <c r="G19" s="2" t="s">
        <v>15</v>
      </c>
      <c r="H19" s="8">
        <v>1574400</v>
      </c>
      <c r="I19" s="8">
        <v>1280000</v>
      </c>
      <c r="J19" s="8">
        <v>522240</v>
      </c>
      <c r="K19" s="8">
        <v>92160</v>
      </c>
      <c r="L19" s="8">
        <v>614400</v>
      </c>
      <c r="M19" s="4">
        <v>0.48</v>
      </c>
      <c r="N19" s="5">
        <v>106</v>
      </c>
      <c r="O19" s="5">
        <v>87</v>
      </c>
      <c r="P19" s="6">
        <v>0.82075471698113212</v>
      </c>
      <c r="Q19" s="7" t="s">
        <v>19</v>
      </c>
    </row>
    <row r="20" spans="1:17" ht="80.25" customHeight="1">
      <c r="A20" s="1">
        <v>18</v>
      </c>
      <c r="B20" s="2" t="s">
        <v>53</v>
      </c>
      <c r="C20" s="2" t="s">
        <v>54</v>
      </c>
      <c r="D20" s="9">
        <v>34</v>
      </c>
      <c r="E20" s="3" t="s">
        <v>55</v>
      </c>
      <c r="F20" s="3" t="s">
        <v>324</v>
      </c>
      <c r="G20" s="2" t="s">
        <v>20</v>
      </c>
      <c r="H20" s="8">
        <v>1968000</v>
      </c>
      <c r="I20" s="8">
        <v>1600000</v>
      </c>
      <c r="J20" s="8">
        <v>651440</v>
      </c>
      <c r="K20" s="8">
        <v>114960</v>
      </c>
      <c r="L20" s="8">
        <v>766400</v>
      </c>
      <c r="M20" s="4">
        <v>0.47899999999999998</v>
      </c>
      <c r="N20" s="5">
        <v>106</v>
      </c>
      <c r="O20" s="5">
        <v>86.5</v>
      </c>
      <c r="P20" s="6">
        <v>0.81603773584905659</v>
      </c>
      <c r="Q20" s="7" t="s">
        <v>19</v>
      </c>
    </row>
    <row r="21" spans="1:17" ht="44.25" customHeight="1">
      <c r="A21" s="1">
        <v>19</v>
      </c>
      <c r="B21" s="2" t="s">
        <v>109</v>
      </c>
      <c r="C21" s="2" t="s">
        <v>110</v>
      </c>
      <c r="D21" s="9">
        <v>278</v>
      </c>
      <c r="E21" s="3" t="s">
        <v>111</v>
      </c>
      <c r="F21" s="3" t="s">
        <v>112</v>
      </c>
      <c r="G21" s="2" t="s">
        <v>15</v>
      </c>
      <c r="H21" s="8">
        <v>2036880</v>
      </c>
      <c r="I21" s="8">
        <v>1656000</v>
      </c>
      <c r="J21" s="8">
        <v>661572</v>
      </c>
      <c r="K21" s="8">
        <v>116748</v>
      </c>
      <c r="L21" s="8">
        <v>778320</v>
      </c>
      <c r="M21" s="4">
        <v>0.47</v>
      </c>
      <c r="N21" s="5">
        <v>106</v>
      </c>
      <c r="O21" s="5">
        <v>86</v>
      </c>
      <c r="P21" s="6">
        <v>0.81132075471698117</v>
      </c>
      <c r="Q21" s="7" t="s">
        <v>19</v>
      </c>
    </row>
    <row r="22" spans="1:17" ht="47.25" customHeight="1">
      <c r="A22" s="1">
        <v>20</v>
      </c>
      <c r="B22" s="2" t="s">
        <v>124</v>
      </c>
      <c r="C22" s="2" t="s">
        <v>125</v>
      </c>
      <c r="D22" s="9">
        <v>223</v>
      </c>
      <c r="E22" s="3" t="s">
        <v>126</v>
      </c>
      <c r="F22" s="3" t="s">
        <v>325</v>
      </c>
      <c r="G22" s="2" t="s">
        <v>20</v>
      </c>
      <c r="H22" s="8">
        <v>1253610</v>
      </c>
      <c r="I22" s="8">
        <v>1220720</v>
      </c>
      <c r="J22" s="8">
        <v>518806</v>
      </c>
      <c r="K22" s="8">
        <v>91554</v>
      </c>
      <c r="L22" s="8">
        <v>610360</v>
      </c>
      <c r="M22" s="4">
        <v>0.5</v>
      </c>
      <c r="N22" s="5">
        <v>106</v>
      </c>
      <c r="O22" s="5">
        <v>86</v>
      </c>
      <c r="P22" s="6">
        <v>0.81132075471698117</v>
      </c>
      <c r="Q22" s="7" t="s">
        <v>19</v>
      </c>
    </row>
    <row r="23" spans="1:17" ht="42" customHeight="1">
      <c r="A23" s="1">
        <v>21</v>
      </c>
      <c r="B23" s="2" t="s">
        <v>87</v>
      </c>
      <c r="C23" s="2" t="s">
        <v>88</v>
      </c>
      <c r="D23" s="9">
        <v>163</v>
      </c>
      <c r="E23" s="3" t="s">
        <v>89</v>
      </c>
      <c r="F23" s="3" t="s">
        <v>90</v>
      </c>
      <c r="G23" s="2" t="s">
        <v>15</v>
      </c>
      <c r="H23" s="8">
        <v>1869600</v>
      </c>
      <c r="I23" s="8">
        <v>1520000</v>
      </c>
      <c r="J23" s="8">
        <v>620160</v>
      </c>
      <c r="K23" s="8">
        <v>109440</v>
      </c>
      <c r="L23" s="8">
        <v>729600</v>
      </c>
      <c r="M23" s="4">
        <v>0.48</v>
      </c>
      <c r="N23" s="5">
        <v>106</v>
      </c>
      <c r="O23" s="5">
        <v>85.5</v>
      </c>
      <c r="P23" s="6">
        <v>0.80660377358490565</v>
      </c>
      <c r="Q23" s="7" t="s">
        <v>19</v>
      </c>
    </row>
    <row r="24" spans="1:17" ht="51.75" customHeight="1">
      <c r="A24" s="1">
        <v>22</v>
      </c>
      <c r="B24" s="2" t="s">
        <v>121</v>
      </c>
      <c r="C24" s="2" t="s">
        <v>122</v>
      </c>
      <c r="D24" s="9">
        <v>279</v>
      </c>
      <c r="E24" s="3" t="s">
        <v>123</v>
      </c>
      <c r="F24" s="3" t="s">
        <v>326</v>
      </c>
      <c r="G24" s="2" t="s">
        <v>15</v>
      </c>
      <c r="H24" s="8">
        <v>1835160</v>
      </c>
      <c r="I24" s="8">
        <v>1492000</v>
      </c>
      <c r="J24" s="8">
        <v>437529</v>
      </c>
      <c r="K24" s="8">
        <v>77211</v>
      </c>
      <c r="L24" s="8">
        <v>514740</v>
      </c>
      <c r="M24" s="4">
        <v>0.34499999999999997</v>
      </c>
      <c r="N24" s="5">
        <v>106</v>
      </c>
      <c r="O24" s="5">
        <v>85.5</v>
      </c>
      <c r="P24" s="6">
        <v>0.80660377358490565</v>
      </c>
      <c r="Q24" s="7" t="s">
        <v>19</v>
      </c>
    </row>
    <row r="25" spans="1:17" ht="57.75" customHeight="1">
      <c r="A25" s="1">
        <v>23</v>
      </c>
      <c r="B25" s="2" t="s">
        <v>44</v>
      </c>
      <c r="C25" s="2" t="s">
        <v>45</v>
      </c>
      <c r="D25" s="9">
        <v>67</v>
      </c>
      <c r="E25" s="3" t="s">
        <v>46</v>
      </c>
      <c r="F25" s="3" t="s">
        <v>327</v>
      </c>
      <c r="G25" s="2" t="s">
        <v>15</v>
      </c>
      <c r="H25" s="8">
        <v>2139036.42</v>
      </c>
      <c r="I25" s="8">
        <v>1739054</v>
      </c>
      <c r="J25" s="8">
        <v>560236.25</v>
      </c>
      <c r="K25" s="8">
        <v>98865.22</v>
      </c>
      <c r="L25" s="8">
        <v>659101.47</v>
      </c>
      <c r="M25" s="4">
        <v>0.37900000230010106</v>
      </c>
      <c r="N25" s="5">
        <v>106</v>
      </c>
      <c r="O25" s="5">
        <v>85</v>
      </c>
      <c r="P25" s="6">
        <v>0.80188679245283023</v>
      </c>
      <c r="Q25" s="7" t="s">
        <v>19</v>
      </c>
    </row>
    <row r="26" spans="1:17" ht="59.25" customHeight="1">
      <c r="A26" s="1">
        <v>24</v>
      </c>
      <c r="B26" s="2" t="s">
        <v>74</v>
      </c>
      <c r="C26" s="2" t="s">
        <v>75</v>
      </c>
      <c r="D26" s="9">
        <v>115</v>
      </c>
      <c r="E26" s="3" t="s">
        <v>76</v>
      </c>
      <c r="F26" s="3" t="s">
        <v>328</v>
      </c>
      <c r="G26" s="2" t="s">
        <v>20</v>
      </c>
      <c r="H26" s="8">
        <v>2050542.84</v>
      </c>
      <c r="I26" s="8">
        <v>1667108</v>
      </c>
      <c r="J26" s="8">
        <v>678763.02</v>
      </c>
      <c r="K26" s="8">
        <v>119781.71</v>
      </c>
      <c r="L26" s="8">
        <v>798544.73</v>
      </c>
      <c r="M26" s="4">
        <v>0.47899999880031768</v>
      </c>
      <c r="N26" s="5">
        <v>106</v>
      </c>
      <c r="O26" s="5">
        <v>84</v>
      </c>
      <c r="P26" s="6">
        <v>0.79245283018867929</v>
      </c>
      <c r="Q26" s="7" t="s">
        <v>19</v>
      </c>
    </row>
    <row r="27" spans="1:17" ht="58.5" customHeight="1">
      <c r="A27" s="1">
        <v>25</v>
      </c>
      <c r="B27" s="2" t="s">
        <v>127</v>
      </c>
      <c r="C27" s="2" t="s">
        <v>128</v>
      </c>
      <c r="D27" s="9">
        <v>208</v>
      </c>
      <c r="E27" s="3" t="s">
        <v>129</v>
      </c>
      <c r="F27" s="3" t="s">
        <v>329</v>
      </c>
      <c r="G27" s="2" t="s">
        <v>20</v>
      </c>
      <c r="H27" s="8">
        <v>3571428</v>
      </c>
      <c r="I27" s="8">
        <v>2876600</v>
      </c>
      <c r="J27" s="8">
        <v>679740.58</v>
      </c>
      <c r="K27" s="8">
        <v>119954.22</v>
      </c>
      <c r="L27" s="8">
        <v>799694.79999999993</v>
      </c>
      <c r="M27" s="4">
        <v>0.27799999999999997</v>
      </c>
      <c r="N27" s="5">
        <v>106</v>
      </c>
      <c r="O27" s="5">
        <v>84</v>
      </c>
      <c r="P27" s="6">
        <v>0.79245283018867929</v>
      </c>
      <c r="Q27" s="7" t="s">
        <v>19</v>
      </c>
    </row>
    <row r="28" spans="1:17" ht="57.75" customHeight="1">
      <c r="A28" s="1">
        <v>26</v>
      </c>
      <c r="B28" s="2" t="s">
        <v>158</v>
      </c>
      <c r="C28" s="2" t="s">
        <v>159</v>
      </c>
      <c r="D28" s="9">
        <v>408</v>
      </c>
      <c r="E28" s="3" t="s">
        <v>160</v>
      </c>
      <c r="F28" s="3" t="s">
        <v>330</v>
      </c>
      <c r="G28" s="2" t="s">
        <v>20</v>
      </c>
      <c r="H28" s="8">
        <v>1476000</v>
      </c>
      <c r="I28" s="8">
        <v>1200000</v>
      </c>
      <c r="J28" s="8">
        <v>510000</v>
      </c>
      <c r="K28" s="8">
        <v>90000</v>
      </c>
      <c r="L28" s="8">
        <v>600000</v>
      </c>
      <c r="M28" s="4">
        <v>0.5</v>
      </c>
      <c r="N28" s="5">
        <v>106</v>
      </c>
      <c r="O28" s="5">
        <v>84</v>
      </c>
      <c r="P28" s="6">
        <v>0.79245283018867929</v>
      </c>
      <c r="Q28" s="7" t="s">
        <v>19</v>
      </c>
    </row>
    <row r="29" spans="1:17" ht="66" customHeight="1">
      <c r="A29" s="1">
        <v>27</v>
      </c>
      <c r="B29" s="2" t="s">
        <v>264</v>
      </c>
      <c r="C29" s="2" t="s">
        <v>265</v>
      </c>
      <c r="D29" s="9">
        <v>570</v>
      </c>
      <c r="E29" s="3" t="s">
        <v>266</v>
      </c>
      <c r="F29" s="3" t="s">
        <v>331</v>
      </c>
      <c r="G29" s="2" t="s">
        <v>15</v>
      </c>
      <c r="H29" s="8">
        <v>1176765.6000000001</v>
      </c>
      <c r="I29" s="8">
        <v>886720</v>
      </c>
      <c r="J29" s="8">
        <v>361781.76000000001</v>
      </c>
      <c r="K29" s="8">
        <v>63843.839999999997</v>
      </c>
      <c r="L29" s="8">
        <v>425625.59999999998</v>
      </c>
      <c r="M29" s="4">
        <v>0.48</v>
      </c>
      <c r="N29" s="5">
        <v>106</v>
      </c>
      <c r="O29" s="5">
        <v>84</v>
      </c>
      <c r="P29" s="6">
        <v>0.79245283018867929</v>
      </c>
      <c r="Q29" s="7" t="s">
        <v>19</v>
      </c>
    </row>
    <row r="30" spans="1:17" ht="54" customHeight="1">
      <c r="A30" s="1">
        <v>28</v>
      </c>
      <c r="B30" s="2" t="s">
        <v>281</v>
      </c>
      <c r="C30" s="2" t="s">
        <v>282</v>
      </c>
      <c r="D30" s="9">
        <v>517</v>
      </c>
      <c r="E30" s="3" t="s">
        <v>283</v>
      </c>
      <c r="F30" s="3" t="s">
        <v>284</v>
      </c>
      <c r="G30" s="2" t="s">
        <v>20</v>
      </c>
      <c r="H30" s="8">
        <v>1905270</v>
      </c>
      <c r="I30" s="8">
        <v>1486500</v>
      </c>
      <c r="J30" s="8">
        <v>631762.5</v>
      </c>
      <c r="K30" s="8">
        <v>111487.5</v>
      </c>
      <c r="L30" s="8">
        <v>743250</v>
      </c>
      <c r="M30" s="4">
        <v>0.5</v>
      </c>
      <c r="N30" s="5">
        <v>106</v>
      </c>
      <c r="O30" s="5">
        <v>84</v>
      </c>
      <c r="P30" s="6">
        <v>0.79245283018867929</v>
      </c>
      <c r="Q30" s="7" t="s">
        <v>19</v>
      </c>
    </row>
    <row r="31" spans="1:17" ht="59.25" customHeight="1">
      <c r="A31" s="1">
        <v>29</v>
      </c>
      <c r="B31" s="2" t="s">
        <v>285</v>
      </c>
      <c r="C31" s="2" t="s">
        <v>286</v>
      </c>
      <c r="D31" s="9">
        <v>564</v>
      </c>
      <c r="E31" s="3" t="s">
        <v>287</v>
      </c>
      <c r="F31" s="3" t="s">
        <v>332</v>
      </c>
      <c r="G31" s="2" t="s">
        <v>20</v>
      </c>
      <c r="H31" s="8">
        <v>2948296.47</v>
      </c>
      <c r="I31" s="8">
        <v>2396989</v>
      </c>
      <c r="J31" s="8">
        <v>679486.46</v>
      </c>
      <c r="K31" s="8">
        <v>119909.37</v>
      </c>
      <c r="L31" s="8">
        <v>799395.83</v>
      </c>
      <c r="M31" s="4">
        <v>0.33349999937421487</v>
      </c>
      <c r="N31" s="5">
        <v>106</v>
      </c>
      <c r="O31" s="5">
        <v>84</v>
      </c>
      <c r="P31" s="6">
        <v>0.79245283018867929</v>
      </c>
      <c r="Q31" s="7" t="s">
        <v>19</v>
      </c>
    </row>
    <row r="32" spans="1:17" ht="57.75" customHeight="1">
      <c r="A32" s="1">
        <v>30</v>
      </c>
      <c r="B32" s="2" t="s">
        <v>219</v>
      </c>
      <c r="C32" s="2" t="s">
        <v>220</v>
      </c>
      <c r="D32" s="9">
        <v>468</v>
      </c>
      <c r="E32" s="3" t="s">
        <v>221</v>
      </c>
      <c r="F32" s="3" t="s">
        <v>333</v>
      </c>
      <c r="G32" s="2" t="s">
        <v>20</v>
      </c>
      <c r="H32" s="8">
        <v>2496900</v>
      </c>
      <c r="I32" s="8">
        <v>2030000</v>
      </c>
      <c r="J32" s="8">
        <v>678121.5</v>
      </c>
      <c r="K32" s="8">
        <v>119668.5</v>
      </c>
      <c r="L32" s="8">
        <v>797790</v>
      </c>
      <c r="M32" s="4">
        <v>0.39300000000000002</v>
      </c>
      <c r="N32" s="5">
        <v>106</v>
      </c>
      <c r="O32" s="5">
        <v>83</v>
      </c>
      <c r="P32" s="6">
        <v>0.78301886792452835</v>
      </c>
      <c r="Q32" s="7" t="s">
        <v>19</v>
      </c>
    </row>
    <row r="33" spans="1:17" ht="53.25" customHeight="1">
      <c r="A33" s="1">
        <v>31</v>
      </c>
      <c r="B33" s="25" t="s">
        <v>37</v>
      </c>
      <c r="C33" s="25" t="s">
        <v>38</v>
      </c>
      <c r="D33" s="26">
        <v>66</v>
      </c>
      <c r="E33" s="27" t="s">
        <v>39</v>
      </c>
      <c r="F33" s="27" t="s">
        <v>334</v>
      </c>
      <c r="G33" s="25" t="s">
        <v>20</v>
      </c>
      <c r="H33" s="28">
        <v>2214000</v>
      </c>
      <c r="I33" s="28">
        <v>1800000</v>
      </c>
      <c r="J33" s="28">
        <v>579870</v>
      </c>
      <c r="K33" s="28">
        <v>102330</v>
      </c>
      <c r="L33" s="28">
        <v>682200</v>
      </c>
      <c r="M33" s="6">
        <v>0.379</v>
      </c>
      <c r="N33" s="5">
        <v>106</v>
      </c>
      <c r="O33" s="5">
        <v>82</v>
      </c>
      <c r="P33" s="6">
        <v>0.77358490566037741</v>
      </c>
      <c r="Q33" s="7" t="s">
        <v>19</v>
      </c>
    </row>
    <row r="34" spans="1:17" ht="49.5" customHeight="1">
      <c r="A34" s="1">
        <v>32</v>
      </c>
      <c r="B34" s="25" t="s">
        <v>47</v>
      </c>
      <c r="C34" s="25" t="s">
        <v>48</v>
      </c>
      <c r="D34" s="26">
        <v>68</v>
      </c>
      <c r="E34" s="27" t="s">
        <v>49</v>
      </c>
      <c r="F34" s="27" t="s">
        <v>335</v>
      </c>
      <c r="G34" s="25" t="s">
        <v>15</v>
      </c>
      <c r="H34" s="28">
        <v>1813328.59</v>
      </c>
      <c r="I34" s="28">
        <v>1474250.88</v>
      </c>
      <c r="J34" s="28">
        <v>525054.44999999995</v>
      </c>
      <c r="K34" s="28">
        <v>92656.67</v>
      </c>
      <c r="L34" s="28">
        <v>617711.12</v>
      </c>
      <c r="M34" s="6">
        <v>0.41900000086823758</v>
      </c>
      <c r="N34" s="5">
        <v>106</v>
      </c>
      <c r="O34" s="5">
        <v>82</v>
      </c>
      <c r="P34" s="6">
        <v>0.77358490566037741</v>
      </c>
      <c r="Q34" s="7" t="s">
        <v>19</v>
      </c>
    </row>
    <row r="35" spans="1:17" ht="61.5" customHeight="1">
      <c r="A35" s="1">
        <v>33</v>
      </c>
      <c r="B35" s="25" t="s">
        <v>115</v>
      </c>
      <c r="C35" s="25" t="s">
        <v>116</v>
      </c>
      <c r="D35" s="26">
        <v>254</v>
      </c>
      <c r="E35" s="27" t="s">
        <v>117</v>
      </c>
      <c r="F35" s="27" t="s">
        <v>336</v>
      </c>
      <c r="G35" s="25" t="s">
        <v>20</v>
      </c>
      <c r="H35" s="28">
        <v>872685</v>
      </c>
      <c r="I35" s="28">
        <v>709000</v>
      </c>
      <c r="J35" s="28">
        <v>301325</v>
      </c>
      <c r="K35" s="28">
        <v>53175</v>
      </c>
      <c r="L35" s="28">
        <v>354500</v>
      </c>
      <c r="M35" s="6">
        <v>0.5</v>
      </c>
      <c r="N35" s="5">
        <v>106</v>
      </c>
      <c r="O35" s="5">
        <v>82</v>
      </c>
      <c r="P35" s="6">
        <v>0.77358490566037741</v>
      </c>
      <c r="Q35" s="7" t="s">
        <v>19</v>
      </c>
    </row>
    <row r="36" spans="1:17" ht="49.5" customHeight="1">
      <c r="A36" s="1">
        <v>34</v>
      </c>
      <c r="B36" s="25" t="s">
        <v>161</v>
      </c>
      <c r="C36" s="25" t="s">
        <v>162</v>
      </c>
      <c r="D36" s="26">
        <v>397</v>
      </c>
      <c r="E36" s="27" t="s">
        <v>163</v>
      </c>
      <c r="F36" s="27" t="s">
        <v>337</v>
      </c>
      <c r="G36" s="25" t="s">
        <v>20</v>
      </c>
      <c r="H36" s="28">
        <v>1751520</v>
      </c>
      <c r="I36" s="28">
        <v>1424000</v>
      </c>
      <c r="J36" s="28">
        <v>579781.6</v>
      </c>
      <c r="K36" s="28">
        <v>102314.4</v>
      </c>
      <c r="L36" s="28">
        <v>682096</v>
      </c>
      <c r="M36" s="6">
        <v>0.47899999999999998</v>
      </c>
      <c r="N36" s="5">
        <v>106</v>
      </c>
      <c r="O36" s="5">
        <v>82</v>
      </c>
      <c r="P36" s="6">
        <v>0.77358490566037741</v>
      </c>
      <c r="Q36" s="7" t="s">
        <v>19</v>
      </c>
    </row>
    <row r="37" spans="1:17" ht="65.25" customHeight="1">
      <c r="A37" s="1">
        <v>35</v>
      </c>
      <c r="B37" s="25" t="s">
        <v>170</v>
      </c>
      <c r="C37" s="25" t="s">
        <v>171</v>
      </c>
      <c r="D37" s="26">
        <v>339</v>
      </c>
      <c r="E37" s="27" t="s">
        <v>172</v>
      </c>
      <c r="F37" s="27" t="s">
        <v>338</v>
      </c>
      <c r="G37" s="25" t="s">
        <v>20</v>
      </c>
      <c r="H37" s="28">
        <v>1968000</v>
      </c>
      <c r="I37" s="28">
        <v>1600000</v>
      </c>
      <c r="J37" s="28">
        <v>680000</v>
      </c>
      <c r="K37" s="28">
        <v>120000</v>
      </c>
      <c r="L37" s="28">
        <v>800000</v>
      </c>
      <c r="M37" s="6">
        <v>0.5</v>
      </c>
      <c r="N37" s="5">
        <v>106</v>
      </c>
      <c r="O37" s="5">
        <v>82</v>
      </c>
      <c r="P37" s="6">
        <v>0.77358490566037741</v>
      </c>
      <c r="Q37" s="7" t="s">
        <v>19</v>
      </c>
    </row>
    <row r="38" spans="1:17" ht="51.75" customHeight="1">
      <c r="A38" s="1">
        <v>36</v>
      </c>
      <c r="B38" s="25" t="s">
        <v>24</v>
      </c>
      <c r="C38" s="25" t="s">
        <v>25</v>
      </c>
      <c r="D38" s="26">
        <v>29</v>
      </c>
      <c r="E38" s="27" t="s">
        <v>26</v>
      </c>
      <c r="F38" s="27" t="s">
        <v>339</v>
      </c>
      <c r="G38" s="25" t="s">
        <v>15</v>
      </c>
      <c r="H38" s="28">
        <v>1947397.5</v>
      </c>
      <c r="I38" s="28">
        <v>1583250</v>
      </c>
      <c r="J38" s="28">
        <v>645966</v>
      </c>
      <c r="K38" s="28">
        <v>113994</v>
      </c>
      <c r="L38" s="28">
        <v>759960</v>
      </c>
      <c r="M38" s="6">
        <v>0.48</v>
      </c>
      <c r="N38" s="5">
        <v>106</v>
      </c>
      <c r="O38" s="5">
        <v>81.5</v>
      </c>
      <c r="P38" s="6">
        <v>0.76886792452830188</v>
      </c>
      <c r="Q38" s="7" t="s">
        <v>19</v>
      </c>
    </row>
    <row r="39" spans="1:17" ht="55.5" customHeight="1">
      <c r="A39" s="1">
        <v>37</v>
      </c>
      <c r="B39" s="25" t="s">
        <v>167</v>
      </c>
      <c r="C39" s="25" t="s">
        <v>168</v>
      </c>
      <c r="D39" s="26">
        <v>289</v>
      </c>
      <c r="E39" s="27" t="s">
        <v>169</v>
      </c>
      <c r="F39" s="27" t="s">
        <v>340</v>
      </c>
      <c r="G39" s="25" t="s">
        <v>15</v>
      </c>
      <c r="H39" s="28">
        <v>1968000</v>
      </c>
      <c r="I39" s="28">
        <v>1600000</v>
      </c>
      <c r="J39" s="28">
        <v>652800</v>
      </c>
      <c r="K39" s="28">
        <v>115200</v>
      </c>
      <c r="L39" s="28">
        <v>768000</v>
      </c>
      <c r="M39" s="6">
        <v>0.48</v>
      </c>
      <c r="N39" s="5">
        <v>106</v>
      </c>
      <c r="O39" s="5">
        <v>81.5</v>
      </c>
      <c r="P39" s="6">
        <v>0.76886792452830188</v>
      </c>
      <c r="Q39" s="7" t="s">
        <v>19</v>
      </c>
    </row>
    <row r="40" spans="1:17" ht="48" customHeight="1">
      <c r="A40" s="1">
        <v>38</v>
      </c>
      <c r="B40" s="25" t="s">
        <v>56</v>
      </c>
      <c r="C40" s="25" t="s">
        <v>57</v>
      </c>
      <c r="D40" s="26">
        <v>78</v>
      </c>
      <c r="E40" s="27" t="s">
        <v>58</v>
      </c>
      <c r="F40" s="27" t="s">
        <v>59</v>
      </c>
      <c r="G40" s="25" t="s">
        <v>15</v>
      </c>
      <c r="H40" s="28">
        <v>1654650</v>
      </c>
      <c r="I40" s="28">
        <v>1530000</v>
      </c>
      <c r="J40" s="28">
        <v>650250</v>
      </c>
      <c r="K40" s="28">
        <v>114750</v>
      </c>
      <c r="L40" s="28">
        <v>765000</v>
      </c>
      <c r="M40" s="6">
        <v>0.5</v>
      </c>
      <c r="N40" s="5">
        <v>106</v>
      </c>
      <c r="O40" s="5">
        <v>81</v>
      </c>
      <c r="P40" s="6">
        <v>0.76415094339622647</v>
      </c>
      <c r="Q40" s="7" t="s">
        <v>19</v>
      </c>
    </row>
    <row r="41" spans="1:17" ht="52.5" customHeight="1">
      <c r="A41" s="1">
        <v>39</v>
      </c>
      <c r="B41" s="25" t="s">
        <v>212</v>
      </c>
      <c r="C41" s="25" t="s">
        <v>213</v>
      </c>
      <c r="D41" s="26">
        <v>331</v>
      </c>
      <c r="E41" s="27" t="s">
        <v>214</v>
      </c>
      <c r="F41" s="27" t="s">
        <v>215</v>
      </c>
      <c r="G41" s="25" t="s">
        <v>20</v>
      </c>
      <c r="H41" s="28">
        <v>2152500</v>
      </c>
      <c r="I41" s="28">
        <v>1750000</v>
      </c>
      <c r="J41" s="28">
        <v>679936.26</v>
      </c>
      <c r="K41" s="28">
        <v>119988.75</v>
      </c>
      <c r="L41" s="28">
        <v>799925.01</v>
      </c>
      <c r="M41" s="6">
        <v>0.45710000571428572</v>
      </c>
      <c r="N41" s="5">
        <v>106</v>
      </c>
      <c r="O41" s="5">
        <v>80.5</v>
      </c>
      <c r="P41" s="6">
        <v>0.75943396226415094</v>
      </c>
      <c r="Q41" s="7" t="s">
        <v>19</v>
      </c>
    </row>
    <row r="42" spans="1:17" ht="60.75" customHeight="1">
      <c r="A42" s="1">
        <v>40</v>
      </c>
      <c r="B42" s="25" t="s">
        <v>275</v>
      </c>
      <c r="C42" s="25" t="s">
        <v>276</v>
      </c>
      <c r="D42" s="26">
        <v>543</v>
      </c>
      <c r="E42" s="27" t="s">
        <v>277</v>
      </c>
      <c r="F42" s="27" t="s">
        <v>341</v>
      </c>
      <c r="G42" s="25" t="s">
        <v>15</v>
      </c>
      <c r="H42" s="28">
        <v>2210287.86</v>
      </c>
      <c r="I42" s="28">
        <v>1796982</v>
      </c>
      <c r="J42" s="28">
        <v>534449.4</v>
      </c>
      <c r="K42" s="28">
        <v>94314.6</v>
      </c>
      <c r="L42" s="28">
        <v>628764</v>
      </c>
      <c r="M42" s="6">
        <v>0.34989999899832053</v>
      </c>
      <c r="N42" s="5">
        <v>106</v>
      </c>
      <c r="O42" s="5">
        <v>80.5</v>
      </c>
      <c r="P42" s="6">
        <v>0.75943396226415094</v>
      </c>
      <c r="Q42" s="7" t="s">
        <v>19</v>
      </c>
    </row>
    <row r="43" spans="1:17" ht="51.75" customHeight="1">
      <c r="A43" s="1">
        <v>41</v>
      </c>
      <c r="B43" s="25" t="s">
        <v>77</v>
      </c>
      <c r="C43" s="25" t="s">
        <v>78</v>
      </c>
      <c r="D43" s="26">
        <v>114</v>
      </c>
      <c r="E43" s="27" t="s">
        <v>79</v>
      </c>
      <c r="F43" s="27" t="s">
        <v>342</v>
      </c>
      <c r="G43" s="25" t="s">
        <v>15</v>
      </c>
      <c r="H43" s="28">
        <v>2435400</v>
      </c>
      <c r="I43" s="28">
        <v>1980000</v>
      </c>
      <c r="J43" s="28">
        <v>535530.6</v>
      </c>
      <c r="K43" s="28">
        <v>94505.4</v>
      </c>
      <c r="L43" s="28">
        <v>630036</v>
      </c>
      <c r="M43" s="6">
        <v>0.31819999999999998</v>
      </c>
      <c r="N43" s="5">
        <v>106</v>
      </c>
      <c r="O43" s="5">
        <v>80</v>
      </c>
      <c r="P43" s="6">
        <v>0.75471698113207553</v>
      </c>
      <c r="Q43" s="7" t="s">
        <v>19</v>
      </c>
    </row>
    <row r="44" spans="1:17" ht="48" customHeight="1" thickBot="1">
      <c r="A44" s="29">
        <v>42</v>
      </c>
      <c r="B44" s="30" t="s">
        <v>291</v>
      </c>
      <c r="C44" s="30" t="s">
        <v>292</v>
      </c>
      <c r="D44" s="31">
        <v>588</v>
      </c>
      <c r="E44" s="32" t="s">
        <v>293</v>
      </c>
      <c r="F44" s="32" t="s">
        <v>294</v>
      </c>
      <c r="G44" s="30" t="s">
        <v>15</v>
      </c>
      <c r="H44" s="33">
        <v>1758900</v>
      </c>
      <c r="I44" s="33">
        <v>1430000</v>
      </c>
      <c r="J44" s="33">
        <v>583440</v>
      </c>
      <c r="K44" s="33">
        <v>102960</v>
      </c>
      <c r="L44" s="33">
        <v>686400</v>
      </c>
      <c r="M44" s="34">
        <v>0.48</v>
      </c>
      <c r="N44" s="35">
        <v>106</v>
      </c>
      <c r="O44" s="35">
        <v>80</v>
      </c>
      <c r="P44" s="34">
        <v>0.75471698113207553</v>
      </c>
      <c r="Q44" s="36" t="s">
        <v>19</v>
      </c>
    </row>
    <row r="45" spans="1:17" ht="78" customHeight="1" thickTop="1">
      <c r="A45" s="54" t="s">
        <v>306</v>
      </c>
      <c r="B45" s="55"/>
      <c r="C45" s="55"/>
      <c r="D45" s="55"/>
      <c r="E45" s="55"/>
      <c r="F45" s="55"/>
      <c r="G45" s="56"/>
      <c r="H45" s="22">
        <f>SUM(H3:H44)</f>
        <v>82861435.690000013</v>
      </c>
      <c r="I45" s="22">
        <f t="shared" ref="I45:L45" si="0">SUM(I3:I44)</f>
        <v>67856817.150000006</v>
      </c>
      <c r="J45" s="22">
        <f t="shared" si="0"/>
        <v>24134821.73</v>
      </c>
      <c r="K45" s="22">
        <f t="shared" si="0"/>
        <v>4259086.18</v>
      </c>
      <c r="L45" s="22">
        <f t="shared" si="0"/>
        <v>28393907.910000004</v>
      </c>
      <c r="M45" s="57"/>
      <c r="N45" s="58"/>
      <c r="O45" s="58"/>
      <c r="P45" s="58"/>
      <c r="Q45" s="59"/>
    </row>
    <row r="46" spans="1:17" ht="60" customHeight="1">
      <c r="A46" s="50" t="s">
        <v>307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1:17" ht="66.75" customHeight="1">
      <c r="A47" s="37">
        <v>43</v>
      </c>
      <c r="B47" s="40" t="s">
        <v>149</v>
      </c>
      <c r="C47" s="40" t="s">
        <v>150</v>
      </c>
      <c r="D47" s="39">
        <v>393</v>
      </c>
      <c r="E47" s="41" t="s">
        <v>151</v>
      </c>
      <c r="F47" s="41" t="s">
        <v>377</v>
      </c>
      <c r="G47" s="40" t="s">
        <v>15</v>
      </c>
      <c r="H47" s="42">
        <v>1694128.2</v>
      </c>
      <c r="I47" s="42">
        <v>1377340</v>
      </c>
      <c r="J47" s="42">
        <v>459866.28</v>
      </c>
      <c r="K47" s="42">
        <v>81152.87</v>
      </c>
      <c r="L47" s="42">
        <v>541019.15</v>
      </c>
      <c r="M47" s="43">
        <v>0.39279999854792574</v>
      </c>
      <c r="N47" s="44">
        <v>106</v>
      </c>
      <c r="O47" s="44">
        <v>79.5</v>
      </c>
      <c r="P47" s="43">
        <v>0.75</v>
      </c>
      <c r="Q47" s="45" t="s">
        <v>19</v>
      </c>
    </row>
    <row r="48" spans="1:17" ht="55.5" customHeight="1">
      <c r="A48" s="1">
        <v>44</v>
      </c>
      <c r="B48" s="2" t="s">
        <v>31</v>
      </c>
      <c r="C48" s="2" t="s">
        <v>32</v>
      </c>
      <c r="D48" s="9">
        <v>48</v>
      </c>
      <c r="E48" s="3" t="s">
        <v>33</v>
      </c>
      <c r="F48" s="3" t="s">
        <v>343</v>
      </c>
      <c r="G48" s="2" t="s">
        <v>15</v>
      </c>
      <c r="H48" s="8">
        <v>976251</v>
      </c>
      <c r="I48" s="8">
        <v>793700</v>
      </c>
      <c r="J48" s="8">
        <v>279977.68</v>
      </c>
      <c r="K48" s="8">
        <v>49407.83</v>
      </c>
      <c r="L48" s="8">
        <v>329385.5</v>
      </c>
      <c r="M48" s="4">
        <v>0.41499999999999998</v>
      </c>
      <c r="N48" s="5">
        <v>106</v>
      </c>
      <c r="O48" s="5">
        <v>78.5</v>
      </c>
      <c r="P48" s="6">
        <v>0.74056603773584906</v>
      </c>
      <c r="Q48" s="7" t="s">
        <v>19</v>
      </c>
    </row>
    <row r="49" spans="1:17" ht="56.25" customHeight="1">
      <c r="A49" s="1">
        <v>45</v>
      </c>
      <c r="B49" s="2" t="s">
        <v>34</v>
      </c>
      <c r="C49" s="2" t="s">
        <v>35</v>
      </c>
      <c r="D49" s="9">
        <v>43</v>
      </c>
      <c r="E49" s="3" t="s">
        <v>36</v>
      </c>
      <c r="F49" s="3" t="s">
        <v>344</v>
      </c>
      <c r="G49" s="2" t="s">
        <v>20</v>
      </c>
      <c r="H49" s="8">
        <v>1968000</v>
      </c>
      <c r="I49" s="8">
        <v>1600000</v>
      </c>
      <c r="J49" s="8">
        <v>564400</v>
      </c>
      <c r="K49" s="8">
        <v>99600</v>
      </c>
      <c r="L49" s="8">
        <v>664000</v>
      </c>
      <c r="M49" s="4">
        <v>0.41499999999999998</v>
      </c>
      <c r="N49" s="5">
        <v>106</v>
      </c>
      <c r="O49" s="5">
        <v>78.5</v>
      </c>
      <c r="P49" s="6">
        <v>0.74056603773584906</v>
      </c>
      <c r="Q49" s="7" t="s">
        <v>19</v>
      </c>
    </row>
    <row r="50" spans="1:17" ht="67.5" customHeight="1">
      <c r="A50" s="1">
        <v>46</v>
      </c>
      <c r="B50" s="2" t="s">
        <v>183</v>
      </c>
      <c r="C50" s="2" t="s">
        <v>184</v>
      </c>
      <c r="D50" s="9">
        <v>412</v>
      </c>
      <c r="E50" s="3" t="s">
        <v>185</v>
      </c>
      <c r="F50" s="3" t="s">
        <v>345</v>
      </c>
      <c r="G50" s="2" t="s">
        <v>20</v>
      </c>
      <c r="H50" s="8">
        <v>2810550</v>
      </c>
      <c r="I50" s="8">
        <v>2285000</v>
      </c>
      <c r="J50" s="8">
        <v>679593.28</v>
      </c>
      <c r="K50" s="8">
        <v>119928.23</v>
      </c>
      <c r="L50" s="8">
        <v>799521.5</v>
      </c>
      <c r="M50" s="4">
        <v>0.34989999999999999</v>
      </c>
      <c r="N50" s="5">
        <v>106</v>
      </c>
      <c r="O50" s="5">
        <v>78.5</v>
      </c>
      <c r="P50" s="6">
        <v>0.74056603773584906</v>
      </c>
      <c r="Q50" s="7" t="s">
        <v>19</v>
      </c>
    </row>
    <row r="51" spans="1:17" ht="38.25" customHeight="1">
      <c r="A51" s="1">
        <v>47</v>
      </c>
      <c r="B51" s="2" t="s">
        <v>225</v>
      </c>
      <c r="C51" s="2" t="s">
        <v>226</v>
      </c>
      <c r="D51" s="9">
        <v>455</v>
      </c>
      <c r="E51" s="3" t="s">
        <v>227</v>
      </c>
      <c r="F51" s="3" t="s">
        <v>228</v>
      </c>
      <c r="G51" s="2" t="s">
        <v>20</v>
      </c>
      <c r="H51" s="8">
        <v>1244760</v>
      </c>
      <c r="I51" s="8">
        <v>1012000</v>
      </c>
      <c r="J51" s="8">
        <v>408595</v>
      </c>
      <c r="K51" s="8">
        <v>72105</v>
      </c>
      <c r="L51" s="8">
        <v>480700</v>
      </c>
      <c r="M51" s="4">
        <v>0.47499999999999998</v>
      </c>
      <c r="N51" s="5">
        <v>106</v>
      </c>
      <c r="O51" s="5">
        <v>78</v>
      </c>
      <c r="P51" s="6">
        <v>0.73584905660377353</v>
      </c>
      <c r="Q51" s="7" t="s">
        <v>19</v>
      </c>
    </row>
    <row r="52" spans="1:17" ht="66.75" customHeight="1">
      <c r="A52" s="38">
        <v>48</v>
      </c>
      <c r="B52" s="40" t="s">
        <v>196</v>
      </c>
      <c r="C52" s="40" t="s">
        <v>197</v>
      </c>
      <c r="D52" s="39">
        <v>292</v>
      </c>
      <c r="E52" s="41" t="s">
        <v>198</v>
      </c>
      <c r="F52" s="41" t="s">
        <v>199</v>
      </c>
      <c r="G52" s="40" t="s">
        <v>15</v>
      </c>
      <c r="H52" s="42">
        <v>1203465.71</v>
      </c>
      <c r="I52" s="42">
        <v>978427.4</v>
      </c>
      <c r="J52" s="42">
        <v>399198.38</v>
      </c>
      <c r="K52" s="42">
        <v>70446.77</v>
      </c>
      <c r="L52" s="42">
        <v>469645.15</v>
      </c>
      <c r="M52" s="43">
        <v>0.47999999795590353</v>
      </c>
      <c r="N52" s="44">
        <v>106</v>
      </c>
      <c r="O52" s="44">
        <v>78</v>
      </c>
      <c r="P52" s="43">
        <v>0.73584905660377353</v>
      </c>
      <c r="Q52" s="45" t="s">
        <v>19</v>
      </c>
    </row>
    <row r="53" spans="1:17" ht="51.75" customHeight="1">
      <c r="A53" s="1">
        <v>49</v>
      </c>
      <c r="B53" s="25" t="s">
        <v>60</v>
      </c>
      <c r="C53" s="25" t="s">
        <v>61</v>
      </c>
      <c r="D53" s="26">
        <v>120</v>
      </c>
      <c r="E53" s="27" t="s">
        <v>62</v>
      </c>
      <c r="F53" s="27" t="s">
        <v>63</v>
      </c>
      <c r="G53" s="25" t="s">
        <v>20</v>
      </c>
      <c r="H53" s="28">
        <v>758910</v>
      </c>
      <c r="I53" s="28">
        <v>617000</v>
      </c>
      <c r="J53" s="28">
        <v>262225</v>
      </c>
      <c r="K53" s="28">
        <v>46275</v>
      </c>
      <c r="L53" s="28">
        <v>308500</v>
      </c>
      <c r="M53" s="6">
        <v>0.5</v>
      </c>
      <c r="N53" s="5">
        <v>106</v>
      </c>
      <c r="O53" s="5">
        <v>77.5</v>
      </c>
      <c r="P53" s="6">
        <v>0.73113207547169812</v>
      </c>
      <c r="Q53" s="7" t="s">
        <v>19</v>
      </c>
    </row>
    <row r="54" spans="1:17" ht="68.25" customHeight="1">
      <c r="A54" s="1">
        <v>50</v>
      </c>
      <c r="B54" s="25" t="s">
        <v>113</v>
      </c>
      <c r="C54" s="25" t="s">
        <v>114</v>
      </c>
      <c r="D54" s="26">
        <v>253</v>
      </c>
      <c r="E54" s="27" t="s">
        <v>376</v>
      </c>
      <c r="F54" s="27" t="s">
        <v>346</v>
      </c>
      <c r="G54" s="25" t="s">
        <v>15</v>
      </c>
      <c r="H54" s="28">
        <v>2038974.13</v>
      </c>
      <c r="I54" s="28">
        <v>1617673.33</v>
      </c>
      <c r="J54" s="28">
        <v>660010.72</v>
      </c>
      <c r="K54" s="28">
        <v>116472.48</v>
      </c>
      <c r="L54" s="28">
        <v>776483.2</v>
      </c>
      <c r="M54" s="6">
        <v>0.4800000009890748</v>
      </c>
      <c r="N54" s="5">
        <v>106</v>
      </c>
      <c r="O54" s="5">
        <v>77.5</v>
      </c>
      <c r="P54" s="6">
        <v>0.73113207547169812</v>
      </c>
      <c r="Q54" s="7" t="s">
        <v>19</v>
      </c>
    </row>
    <row r="55" spans="1:17" ht="51" customHeight="1">
      <c r="A55" s="1">
        <v>51</v>
      </c>
      <c r="B55" s="25" t="s">
        <v>101</v>
      </c>
      <c r="C55" s="25" t="s">
        <v>102</v>
      </c>
      <c r="D55" s="26">
        <v>152</v>
      </c>
      <c r="E55" s="27" t="s">
        <v>103</v>
      </c>
      <c r="F55" s="27" t="s">
        <v>104</v>
      </c>
      <c r="G55" s="25" t="s">
        <v>20</v>
      </c>
      <c r="H55" s="28">
        <v>1084860</v>
      </c>
      <c r="I55" s="28">
        <v>882000</v>
      </c>
      <c r="J55" s="28">
        <v>339988.95</v>
      </c>
      <c r="K55" s="28">
        <v>59998.06</v>
      </c>
      <c r="L55" s="28">
        <v>399987</v>
      </c>
      <c r="M55" s="6">
        <v>0.45350000000000001</v>
      </c>
      <c r="N55" s="5">
        <v>106</v>
      </c>
      <c r="O55" s="5">
        <v>77</v>
      </c>
      <c r="P55" s="6">
        <v>0.72641509433962259</v>
      </c>
      <c r="Q55" s="7" t="s">
        <v>19</v>
      </c>
    </row>
    <row r="56" spans="1:17" ht="60" customHeight="1">
      <c r="A56" s="38">
        <v>52</v>
      </c>
      <c r="B56" s="40" t="s">
        <v>138</v>
      </c>
      <c r="C56" s="40" t="s">
        <v>139</v>
      </c>
      <c r="D56" s="39">
        <v>218</v>
      </c>
      <c r="E56" s="41" t="s">
        <v>140</v>
      </c>
      <c r="F56" s="41" t="s">
        <v>375</v>
      </c>
      <c r="G56" s="40" t="s">
        <v>20</v>
      </c>
      <c r="H56" s="42">
        <v>4649400</v>
      </c>
      <c r="I56" s="42">
        <v>3780000</v>
      </c>
      <c r="J56" s="42">
        <v>644206.5</v>
      </c>
      <c r="K56" s="42">
        <v>113683.5</v>
      </c>
      <c r="L56" s="42">
        <v>757890</v>
      </c>
      <c r="M56" s="43">
        <v>0.20050000000000001</v>
      </c>
      <c r="N56" s="44">
        <v>106</v>
      </c>
      <c r="O56" s="44">
        <v>76.5</v>
      </c>
      <c r="P56" s="43">
        <v>0.72169811320754718</v>
      </c>
      <c r="Q56" s="45" t="s">
        <v>19</v>
      </c>
    </row>
    <row r="57" spans="1:17" ht="55.5" customHeight="1">
      <c r="A57" s="1">
        <v>53</v>
      </c>
      <c r="B57" s="25" t="s">
        <v>91</v>
      </c>
      <c r="C57" s="25" t="s">
        <v>92</v>
      </c>
      <c r="D57" s="26">
        <v>142</v>
      </c>
      <c r="E57" s="27" t="s">
        <v>93</v>
      </c>
      <c r="F57" s="27" t="s">
        <v>94</v>
      </c>
      <c r="G57" s="25" t="s">
        <v>20</v>
      </c>
      <c r="H57" s="28">
        <v>1376370</v>
      </c>
      <c r="I57" s="28">
        <v>1119000</v>
      </c>
      <c r="J57" s="28">
        <v>294856.5</v>
      </c>
      <c r="K57" s="28">
        <v>52033.5</v>
      </c>
      <c r="L57" s="28">
        <v>346890</v>
      </c>
      <c r="M57" s="6">
        <v>0.31</v>
      </c>
      <c r="N57" s="5">
        <v>106</v>
      </c>
      <c r="O57" s="5">
        <v>76</v>
      </c>
      <c r="P57" s="6">
        <v>0.71698113207547165</v>
      </c>
      <c r="Q57" s="7" t="s">
        <v>19</v>
      </c>
    </row>
    <row r="58" spans="1:17" ht="38.25" customHeight="1">
      <c r="A58" s="1">
        <v>54</v>
      </c>
      <c r="B58" s="25" t="s">
        <v>145</v>
      </c>
      <c r="C58" s="25" t="s">
        <v>146</v>
      </c>
      <c r="D58" s="26">
        <v>318</v>
      </c>
      <c r="E58" s="27" t="s">
        <v>147</v>
      </c>
      <c r="F58" s="27" t="s">
        <v>148</v>
      </c>
      <c r="G58" s="25" t="s">
        <v>20</v>
      </c>
      <c r="H58" s="28">
        <v>810223.14</v>
      </c>
      <c r="I58" s="28">
        <v>658718</v>
      </c>
      <c r="J58" s="28">
        <v>268756.94</v>
      </c>
      <c r="K58" s="28">
        <v>47427.7</v>
      </c>
      <c r="L58" s="28">
        <v>316184.64</v>
      </c>
      <c r="M58" s="6">
        <v>0.48000000000000004</v>
      </c>
      <c r="N58" s="5">
        <v>106</v>
      </c>
      <c r="O58" s="5">
        <v>76</v>
      </c>
      <c r="P58" s="6">
        <v>0.71698113207547165</v>
      </c>
      <c r="Q58" s="7" t="s">
        <v>19</v>
      </c>
    </row>
    <row r="59" spans="1:17" ht="48" customHeight="1">
      <c r="A59" s="1">
        <v>55</v>
      </c>
      <c r="B59" s="25" t="s">
        <v>216</v>
      </c>
      <c r="C59" s="25" t="s">
        <v>217</v>
      </c>
      <c r="D59" s="26">
        <v>465</v>
      </c>
      <c r="E59" s="27" t="s">
        <v>218</v>
      </c>
      <c r="F59" s="27" t="s">
        <v>347</v>
      </c>
      <c r="G59" s="25" t="s">
        <v>15</v>
      </c>
      <c r="H59" s="28">
        <v>1968000</v>
      </c>
      <c r="I59" s="28">
        <v>1600000</v>
      </c>
      <c r="J59" s="28">
        <v>544000</v>
      </c>
      <c r="K59" s="28">
        <v>96000</v>
      </c>
      <c r="L59" s="28">
        <v>640000</v>
      </c>
      <c r="M59" s="6">
        <v>0.4</v>
      </c>
      <c r="N59" s="5">
        <v>106</v>
      </c>
      <c r="O59" s="5">
        <v>76</v>
      </c>
      <c r="P59" s="6">
        <v>0.71698113207547165</v>
      </c>
      <c r="Q59" s="7" t="s">
        <v>19</v>
      </c>
    </row>
    <row r="60" spans="1:17" ht="48.75" customHeight="1">
      <c r="A60" s="1">
        <v>56</v>
      </c>
      <c r="B60" s="25" t="s">
        <v>233</v>
      </c>
      <c r="C60" s="25" t="s">
        <v>234</v>
      </c>
      <c r="D60" s="26">
        <v>476</v>
      </c>
      <c r="E60" s="27" t="s">
        <v>235</v>
      </c>
      <c r="F60" s="27" t="s">
        <v>348</v>
      </c>
      <c r="G60" s="25" t="s">
        <v>20</v>
      </c>
      <c r="H60" s="28">
        <v>1820400</v>
      </c>
      <c r="I60" s="28">
        <v>1480000</v>
      </c>
      <c r="J60" s="28">
        <v>503200</v>
      </c>
      <c r="K60" s="28">
        <v>88800</v>
      </c>
      <c r="L60" s="28">
        <v>592000</v>
      </c>
      <c r="M60" s="6">
        <v>0.4</v>
      </c>
      <c r="N60" s="5">
        <v>106</v>
      </c>
      <c r="O60" s="5">
        <v>76</v>
      </c>
      <c r="P60" s="6">
        <v>0.71698113207547165</v>
      </c>
      <c r="Q60" s="7" t="s">
        <v>19</v>
      </c>
    </row>
    <row r="61" spans="1:17" ht="60.75" customHeight="1">
      <c r="A61" s="1">
        <v>57</v>
      </c>
      <c r="B61" s="25" t="s">
        <v>255</v>
      </c>
      <c r="C61" s="25" t="s">
        <v>256</v>
      </c>
      <c r="D61" s="26">
        <v>532</v>
      </c>
      <c r="E61" s="27" t="s">
        <v>257</v>
      </c>
      <c r="F61" s="27" t="s">
        <v>311</v>
      </c>
      <c r="G61" s="25" t="s">
        <v>15</v>
      </c>
      <c r="H61" s="28">
        <v>1822860</v>
      </c>
      <c r="I61" s="28">
        <v>1479000</v>
      </c>
      <c r="J61" s="28">
        <v>603432</v>
      </c>
      <c r="K61" s="28">
        <v>106488</v>
      </c>
      <c r="L61" s="28">
        <v>709920</v>
      </c>
      <c r="M61" s="6">
        <v>0.48</v>
      </c>
      <c r="N61" s="5">
        <v>106</v>
      </c>
      <c r="O61" s="5">
        <v>76</v>
      </c>
      <c r="P61" s="6">
        <v>0.71698113207547165</v>
      </c>
      <c r="Q61" s="7" t="s">
        <v>19</v>
      </c>
    </row>
    <row r="62" spans="1:17" ht="51.75" customHeight="1">
      <c r="A62" s="1">
        <v>58</v>
      </c>
      <c r="B62" s="25" t="s">
        <v>176</v>
      </c>
      <c r="C62" s="25" t="s">
        <v>177</v>
      </c>
      <c r="D62" s="26">
        <v>300</v>
      </c>
      <c r="E62" s="27" t="s">
        <v>178</v>
      </c>
      <c r="F62" s="27" t="s">
        <v>179</v>
      </c>
      <c r="G62" s="25" t="s">
        <v>20</v>
      </c>
      <c r="H62" s="28">
        <v>2197001.4</v>
      </c>
      <c r="I62" s="28">
        <v>1786180</v>
      </c>
      <c r="J62" s="28">
        <v>450617.49</v>
      </c>
      <c r="K62" s="28">
        <v>79520.73</v>
      </c>
      <c r="L62" s="28">
        <v>530138.22</v>
      </c>
      <c r="M62" s="6">
        <v>0.29679999776058402</v>
      </c>
      <c r="N62" s="5">
        <v>106</v>
      </c>
      <c r="O62" s="5">
        <v>75.5</v>
      </c>
      <c r="P62" s="6">
        <v>0.71226415094339623</v>
      </c>
      <c r="Q62" s="7" t="s">
        <v>19</v>
      </c>
    </row>
    <row r="63" spans="1:17" ht="40.5" customHeight="1">
      <c r="A63" s="1">
        <v>59</v>
      </c>
      <c r="B63" s="25" t="s">
        <v>271</v>
      </c>
      <c r="C63" s="25" t="s">
        <v>272</v>
      </c>
      <c r="D63" s="26">
        <v>537</v>
      </c>
      <c r="E63" s="27" t="s">
        <v>273</v>
      </c>
      <c r="F63" s="27" t="s">
        <v>274</v>
      </c>
      <c r="G63" s="25" t="s">
        <v>20</v>
      </c>
      <c r="H63" s="28">
        <v>1627538.09</v>
      </c>
      <c r="I63" s="28">
        <v>1323201.7</v>
      </c>
      <c r="J63" s="28">
        <v>388028.89</v>
      </c>
      <c r="K63" s="28">
        <v>68475.679999999993</v>
      </c>
      <c r="L63" s="28">
        <v>456504.58</v>
      </c>
      <c r="M63" s="6">
        <v>0.3449999950876726</v>
      </c>
      <c r="N63" s="5">
        <v>106</v>
      </c>
      <c r="O63" s="5">
        <v>75</v>
      </c>
      <c r="P63" s="6">
        <v>0.70754716981132071</v>
      </c>
      <c r="Q63" s="7" t="s">
        <v>19</v>
      </c>
    </row>
    <row r="64" spans="1:17" ht="54.75" customHeight="1">
      <c r="A64" s="1">
        <v>60</v>
      </c>
      <c r="B64" s="25" t="s">
        <v>27</v>
      </c>
      <c r="C64" s="25" t="s">
        <v>28</v>
      </c>
      <c r="D64" s="26">
        <v>64</v>
      </c>
      <c r="E64" s="27" t="s">
        <v>29</v>
      </c>
      <c r="F64" s="27" t="s">
        <v>30</v>
      </c>
      <c r="G64" s="25" t="s">
        <v>15</v>
      </c>
      <c r="H64" s="28">
        <v>1968000</v>
      </c>
      <c r="I64" s="28">
        <v>1600000</v>
      </c>
      <c r="J64" s="28">
        <v>462400</v>
      </c>
      <c r="K64" s="28">
        <v>81600</v>
      </c>
      <c r="L64" s="28">
        <v>544000</v>
      </c>
      <c r="M64" s="6">
        <v>0.34</v>
      </c>
      <c r="N64" s="5">
        <v>106</v>
      </c>
      <c r="O64" s="5">
        <v>74.5</v>
      </c>
      <c r="P64" s="6">
        <v>0.70283018867924529</v>
      </c>
      <c r="Q64" s="7" t="s">
        <v>19</v>
      </c>
    </row>
    <row r="65" spans="1:17" ht="55.5" customHeight="1">
      <c r="A65" s="1">
        <v>61</v>
      </c>
      <c r="B65" s="25" t="s">
        <v>258</v>
      </c>
      <c r="C65" s="25" t="s">
        <v>259</v>
      </c>
      <c r="D65" s="26">
        <v>530</v>
      </c>
      <c r="E65" s="27" t="s">
        <v>260</v>
      </c>
      <c r="F65" s="27" t="s">
        <v>349</v>
      </c>
      <c r="G65" s="25" t="s">
        <v>20</v>
      </c>
      <c r="H65" s="28">
        <v>1195560</v>
      </c>
      <c r="I65" s="28">
        <v>972000</v>
      </c>
      <c r="J65" s="28">
        <v>413100</v>
      </c>
      <c r="K65" s="28">
        <v>72900</v>
      </c>
      <c r="L65" s="28">
        <v>486000</v>
      </c>
      <c r="M65" s="6">
        <v>0.5</v>
      </c>
      <c r="N65" s="5">
        <v>106</v>
      </c>
      <c r="O65" s="5">
        <v>74.5</v>
      </c>
      <c r="P65" s="6">
        <v>0.70283018867924529</v>
      </c>
      <c r="Q65" s="7" t="s">
        <v>19</v>
      </c>
    </row>
    <row r="66" spans="1:17" ht="84" customHeight="1">
      <c r="A66" s="38">
        <v>62</v>
      </c>
      <c r="B66" s="40" t="s">
        <v>261</v>
      </c>
      <c r="C66" s="40" t="s">
        <v>262</v>
      </c>
      <c r="D66" s="39">
        <v>576</v>
      </c>
      <c r="E66" s="41" t="s">
        <v>263</v>
      </c>
      <c r="F66" s="41" t="s">
        <v>353</v>
      </c>
      <c r="G66" s="40" t="s">
        <v>15</v>
      </c>
      <c r="H66" s="42">
        <v>1365300</v>
      </c>
      <c r="I66" s="42">
        <v>1110000</v>
      </c>
      <c r="J66" s="42">
        <v>395326.5</v>
      </c>
      <c r="K66" s="42">
        <v>69763.5</v>
      </c>
      <c r="L66" s="42">
        <v>465090</v>
      </c>
      <c r="M66" s="43">
        <v>0.41899999999999998</v>
      </c>
      <c r="N66" s="44">
        <v>106</v>
      </c>
      <c r="O66" s="44">
        <v>74</v>
      </c>
      <c r="P66" s="43">
        <v>0.69810000000000005</v>
      </c>
      <c r="Q66" s="45" t="s">
        <v>19</v>
      </c>
    </row>
    <row r="67" spans="1:17" ht="57" customHeight="1">
      <c r="A67" s="1">
        <v>63</v>
      </c>
      <c r="B67" s="25" t="s">
        <v>242</v>
      </c>
      <c r="C67" s="25" t="s">
        <v>243</v>
      </c>
      <c r="D67" s="26">
        <v>430</v>
      </c>
      <c r="E67" s="27" t="s">
        <v>244</v>
      </c>
      <c r="F67" s="27" t="s">
        <v>350</v>
      </c>
      <c r="G67" s="25" t="s">
        <v>15</v>
      </c>
      <c r="H67" s="28">
        <v>2057175</v>
      </c>
      <c r="I67" s="28">
        <v>1672500</v>
      </c>
      <c r="J67" s="28">
        <v>596371.68999999994</v>
      </c>
      <c r="K67" s="28">
        <v>105242.06</v>
      </c>
      <c r="L67" s="28">
        <v>701613.75</v>
      </c>
      <c r="M67" s="6">
        <v>0.41949999999999998</v>
      </c>
      <c r="N67" s="5">
        <v>106</v>
      </c>
      <c r="O67" s="5">
        <v>73.5</v>
      </c>
      <c r="P67" s="6">
        <v>0.69339622641509435</v>
      </c>
      <c r="Q67" s="7" t="s">
        <v>19</v>
      </c>
    </row>
    <row r="68" spans="1:17" ht="78.75" customHeight="1">
      <c r="A68" s="38">
        <v>64</v>
      </c>
      <c r="B68" s="40" t="s">
        <v>64</v>
      </c>
      <c r="C68" s="40" t="s">
        <v>65</v>
      </c>
      <c r="D68" s="39">
        <v>111</v>
      </c>
      <c r="E68" s="41" t="s">
        <v>66</v>
      </c>
      <c r="F68" s="41" t="s">
        <v>368</v>
      </c>
      <c r="G68" s="40" t="s">
        <v>20</v>
      </c>
      <c r="H68" s="42">
        <v>1886820</v>
      </c>
      <c r="I68" s="42">
        <v>1499000</v>
      </c>
      <c r="J68" s="42">
        <v>610317.85</v>
      </c>
      <c r="K68" s="42">
        <v>107703.15</v>
      </c>
      <c r="L68" s="42">
        <v>718021</v>
      </c>
      <c r="M68" s="43">
        <v>0.47899999999999998</v>
      </c>
      <c r="N68" s="44">
        <v>106</v>
      </c>
      <c r="O68" s="44">
        <v>73.5</v>
      </c>
      <c r="P68" s="43">
        <v>0.69339622641509435</v>
      </c>
      <c r="Q68" s="45" t="s">
        <v>19</v>
      </c>
    </row>
    <row r="69" spans="1:17" ht="65.25" customHeight="1">
      <c r="A69" s="1">
        <v>65</v>
      </c>
      <c r="B69" s="25" t="s">
        <v>71</v>
      </c>
      <c r="C69" s="25" t="s">
        <v>72</v>
      </c>
      <c r="D69" s="26">
        <v>108</v>
      </c>
      <c r="E69" s="27" t="s">
        <v>73</v>
      </c>
      <c r="F69" s="27" t="s">
        <v>351</v>
      </c>
      <c r="G69" s="25" t="s">
        <v>15</v>
      </c>
      <c r="H69" s="28">
        <v>1595617.5</v>
      </c>
      <c r="I69" s="28">
        <v>1297250</v>
      </c>
      <c r="J69" s="28">
        <v>529278</v>
      </c>
      <c r="K69" s="28">
        <v>93402</v>
      </c>
      <c r="L69" s="28">
        <v>622680</v>
      </c>
      <c r="M69" s="6">
        <v>0.48</v>
      </c>
      <c r="N69" s="5">
        <v>106</v>
      </c>
      <c r="O69" s="5">
        <v>73</v>
      </c>
      <c r="P69" s="6">
        <v>0.68867924528301883</v>
      </c>
      <c r="Q69" s="7" t="s">
        <v>19</v>
      </c>
    </row>
    <row r="70" spans="1:17" ht="71.25" customHeight="1">
      <c r="A70" s="1">
        <v>66</v>
      </c>
      <c r="B70" s="25" t="s">
        <v>98</v>
      </c>
      <c r="C70" s="25" t="s">
        <v>99</v>
      </c>
      <c r="D70" s="26">
        <v>166</v>
      </c>
      <c r="E70" s="27" t="s">
        <v>100</v>
      </c>
      <c r="F70" s="27" t="s">
        <v>312</v>
      </c>
      <c r="G70" s="25" t="s">
        <v>15</v>
      </c>
      <c r="H70" s="28">
        <v>1299310.5</v>
      </c>
      <c r="I70" s="28">
        <v>1056350</v>
      </c>
      <c r="J70" s="28">
        <v>430092.9</v>
      </c>
      <c r="K70" s="28">
        <v>75898.75</v>
      </c>
      <c r="L70" s="28">
        <v>505991.65</v>
      </c>
      <c r="M70" s="6">
        <v>0.47900000000000004</v>
      </c>
      <c r="N70" s="5">
        <v>106</v>
      </c>
      <c r="O70" s="5">
        <v>72.5</v>
      </c>
      <c r="P70" s="6">
        <v>0.68396226415094341</v>
      </c>
      <c r="Q70" s="7" t="s">
        <v>19</v>
      </c>
    </row>
    <row r="71" spans="1:17" ht="70.5" customHeight="1">
      <c r="A71" s="1">
        <v>67</v>
      </c>
      <c r="B71" s="25" t="s">
        <v>80</v>
      </c>
      <c r="C71" s="25" t="s">
        <v>81</v>
      </c>
      <c r="D71" s="26">
        <v>96</v>
      </c>
      <c r="E71" s="27" t="s">
        <v>82</v>
      </c>
      <c r="F71" s="27" t="s">
        <v>352</v>
      </c>
      <c r="G71" s="25" t="s">
        <v>20</v>
      </c>
      <c r="H71" s="28">
        <v>861000</v>
      </c>
      <c r="I71" s="28">
        <v>700000</v>
      </c>
      <c r="J71" s="28">
        <v>297500</v>
      </c>
      <c r="K71" s="28">
        <v>52500</v>
      </c>
      <c r="L71" s="28">
        <v>350000</v>
      </c>
      <c r="M71" s="6">
        <v>0.5</v>
      </c>
      <c r="N71" s="5">
        <v>106</v>
      </c>
      <c r="O71" s="5">
        <v>72</v>
      </c>
      <c r="P71" s="6">
        <v>0.67924528301886788</v>
      </c>
      <c r="Q71" s="7" t="s">
        <v>19</v>
      </c>
    </row>
    <row r="72" spans="1:17" ht="78" customHeight="1">
      <c r="A72" s="1">
        <v>68</v>
      </c>
      <c r="B72" s="25" t="s">
        <v>288</v>
      </c>
      <c r="C72" s="25" t="s">
        <v>289</v>
      </c>
      <c r="D72" s="26">
        <v>511</v>
      </c>
      <c r="E72" s="27" t="s">
        <v>290</v>
      </c>
      <c r="F72" s="27" t="s">
        <v>313</v>
      </c>
      <c r="G72" s="25" t="s">
        <v>20</v>
      </c>
      <c r="H72" s="28">
        <v>1353000</v>
      </c>
      <c r="I72" s="28">
        <v>1100000</v>
      </c>
      <c r="J72" s="28">
        <v>326315</v>
      </c>
      <c r="K72" s="28">
        <v>57585</v>
      </c>
      <c r="L72" s="28">
        <v>383900</v>
      </c>
      <c r="M72" s="6">
        <v>0.34899999999999998</v>
      </c>
      <c r="N72" s="5">
        <v>106</v>
      </c>
      <c r="O72" s="5">
        <v>70.5</v>
      </c>
      <c r="P72" s="6">
        <v>0.66509433962264153</v>
      </c>
      <c r="Q72" s="7" t="s">
        <v>19</v>
      </c>
    </row>
    <row r="73" spans="1:17" ht="44.25" customHeight="1">
      <c r="A73" s="1">
        <v>69</v>
      </c>
      <c r="B73" s="25" t="s">
        <v>67</v>
      </c>
      <c r="C73" s="25" t="s">
        <v>68</v>
      </c>
      <c r="D73" s="26">
        <v>90</v>
      </c>
      <c r="E73" s="27" t="s">
        <v>69</v>
      </c>
      <c r="F73" s="27" t="s">
        <v>70</v>
      </c>
      <c r="G73" s="25" t="s">
        <v>15</v>
      </c>
      <c r="H73" s="28">
        <v>1165314.8400000001</v>
      </c>
      <c r="I73" s="28">
        <v>947410.44</v>
      </c>
      <c r="J73" s="28">
        <v>281049.3</v>
      </c>
      <c r="K73" s="28">
        <v>49596.94</v>
      </c>
      <c r="L73" s="28">
        <v>330646.24</v>
      </c>
      <c r="M73" s="6">
        <v>0.34899999624238892</v>
      </c>
      <c r="N73" s="5">
        <v>106</v>
      </c>
      <c r="O73" s="5">
        <v>70</v>
      </c>
      <c r="P73" s="6">
        <v>0.660377358490566</v>
      </c>
      <c r="Q73" s="7" t="s">
        <v>19</v>
      </c>
    </row>
    <row r="74" spans="1:17" ht="51.75" customHeight="1">
      <c r="A74" s="1">
        <v>70</v>
      </c>
      <c r="B74" s="25" t="s">
        <v>21</v>
      </c>
      <c r="C74" s="25" t="s">
        <v>22</v>
      </c>
      <c r="D74" s="26">
        <v>20</v>
      </c>
      <c r="E74" s="27" t="s">
        <v>23</v>
      </c>
      <c r="F74" s="27" t="s">
        <v>354</v>
      </c>
      <c r="G74" s="25" t="s">
        <v>20</v>
      </c>
      <c r="H74" s="28">
        <v>1399469.4</v>
      </c>
      <c r="I74" s="28">
        <v>1137280</v>
      </c>
      <c r="J74" s="28">
        <v>464010.23999999999</v>
      </c>
      <c r="K74" s="28">
        <v>81884.160000000003</v>
      </c>
      <c r="L74" s="28">
        <v>545894.40000000002</v>
      </c>
      <c r="M74" s="6">
        <v>0.48000000000000004</v>
      </c>
      <c r="N74" s="5">
        <v>106</v>
      </c>
      <c r="O74" s="5">
        <v>69</v>
      </c>
      <c r="P74" s="6">
        <v>0.65094339622641506</v>
      </c>
      <c r="Q74" s="7" t="s">
        <v>19</v>
      </c>
    </row>
    <row r="75" spans="1:17" ht="52.5" customHeight="1">
      <c r="A75" s="1">
        <v>71</v>
      </c>
      <c r="B75" s="25" t="s">
        <v>249</v>
      </c>
      <c r="C75" s="25" t="s">
        <v>250</v>
      </c>
      <c r="D75" s="26">
        <v>492</v>
      </c>
      <c r="E75" s="27" t="s">
        <v>251</v>
      </c>
      <c r="F75" s="27" t="s">
        <v>355</v>
      </c>
      <c r="G75" s="25" t="s">
        <v>15</v>
      </c>
      <c r="H75" s="28">
        <v>1665912</v>
      </c>
      <c r="I75" s="28">
        <v>928000</v>
      </c>
      <c r="J75" s="28">
        <v>394400</v>
      </c>
      <c r="K75" s="28">
        <v>69600</v>
      </c>
      <c r="L75" s="28">
        <v>464000</v>
      </c>
      <c r="M75" s="6">
        <v>0.5</v>
      </c>
      <c r="N75" s="5">
        <v>106</v>
      </c>
      <c r="O75" s="5">
        <v>69</v>
      </c>
      <c r="P75" s="6">
        <v>0.65094339622641506</v>
      </c>
      <c r="Q75" s="7" t="s">
        <v>19</v>
      </c>
    </row>
    <row r="76" spans="1:17" ht="58.5" customHeight="1">
      <c r="A76" s="1">
        <v>72</v>
      </c>
      <c r="B76" s="25" t="s">
        <v>189</v>
      </c>
      <c r="C76" s="25" t="s">
        <v>190</v>
      </c>
      <c r="D76" s="26">
        <v>342</v>
      </c>
      <c r="E76" s="27" t="s">
        <v>191</v>
      </c>
      <c r="F76" s="27" t="s">
        <v>314</v>
      </c>
      <c r="G76" s="25" t="s">
        <v>15</v>
      </c>
      <c r="H76" s="28">
        <v>945255</v>
      </c>
      <c r="I76" s="28">
        <v>768500</v>
      </c>
      <c r="J76" s="28">
        <v>313548</v>
      </c>
      <c r="K76" s="28">
        <v>55332</v>
      </c>
      <c r="L76" s="28">
        <v>368880</v>
      </c>
      <c r="M76" s="6">
        <v>0.48</v>
      </c>
      <c r="N76" s="5">
        <v>106</v>
      </c>
      <c r="O76" s="5">
        <v>68.5</v>
      </c>
      <c r="P76" s="6">
        <v>0.64622641509433965</v>
      </c>
      <c r="Q76" s="7" t="s">
        <v>19</v>
      </c>
    </row>
    <row r="77" spans="1:17" ht="51" customHeight="1">
      <c r="A77" s="1">
        <v>73</v>
      </c>
      <c r="B77" s="25" t="s">
        <v>208</v>
      </c>
      <c r="C77" s="25" t="s">
        <v>209</v>
      </c>
      <c r="D77" s="26">
        <v>357</v>
      </c>
      <c r="E77" s="27" t="s">
        <v>210</v>
      </c>
      <c r="F77" s="27" t="s">
        <v>211</v>
      </c>
      <c r="G77" s="25" t="s">
        <v>20</v>
      </c>
      <c r="H77" s="28">
        <v>1498017</v>
      </c>
      <c r="I77" s="28">
        <v>1217900</v>
      </c>
      <c r="J77" s="28">
        <v>495867.99</v>
      </c>
      <c r="K77" s="28">
        <v>87506.11</v>
      </c>
      <c r="L77" s="28">
        <v>583374.1</v>
      </c>
      <c r="M77" s="6">
        <v>0.47899999999999998</v>
      </c>
      <c r="N77" s="5">
        <v>106</v>
      </c>
      <c r="O77" s="5">
        <v>68.5</v>
      </c>
      <c r="P77" s="6">
        <v>0.64622641509433965</v>
      </c>
      <c r="Q77" s="7" t="s">
        <v>19</v>
      </c>
    </row>
    <row r="78" spans="1:17" ht="60.75" customHeight="1">
      <c r="A78" s="1">
        <v>74</v>
      </c>
      <c r="B78" s="25" t="s">
        <v>245</v>
      </c>
      <c r="C78" s="25" t="s">
        <v>246</v>
      </c>
      <c r="D78" s="26">
        <v>426</v>
      </c>
      <c r="E78" s="27" t="s">
        <v>247</v>
      </c>
      <c r="F78" s="27" t="s">
        <v>248</v>
      </c>
      <c r="G78" s="25" t="s">
        <v>15</v>
      </c>
      <c r="H78" s="28">
        <v>1072560</v>
      </c>
      <c r="I78" s="28">
        <v>872000</v>
      </c>
      <c r="J78" s="28">
        <v>258678.8</v>
      </c>
      <c r="K78" s="28">
        <v>45649.2</v>
      </c>
      <c r="L78" s="28">
        <v>304328</v>
      </c>
      <c r="M78" s="6">
        <v>0.34899999999999998</v>
      </c>
      <c r="N78" s="5">
        <v>106</v>
      </c>
      <c r="O78" s="5">
        <v>68</v>
      </c>
      <c r="P78" s="6">
        <v>0.64150943396226412</v>
      </c>
      <c r="Q78" s="7" t="s">
        <v>19</v>
      </c>
    </row>
    <row r="79" spans="1:17" ht="63" customHeight="1">
      <c r="A79" s="1">
        <v>75</v>
      </c>
      <c r="B79" s="25" t="s">
        <v>180</v>
      </c>
      <c r="C79" s="25" t="s">
        <v>181</v>
      </c>
      <c r="D79" s="26">
        <v>407</v>
      </c>
      <c r="E79" s="27" t="s">
        <v>182</v>
      </c>
      <c r="F79" s="27" t="s">
        <v>356</v>
      </c>
      <c r="G79" s="25" t="s">
        <v>15</v>
      </c>
      <c r="H79" s="28">
        <v>1625099.71</v>
      </c>
      <c r="I79" s="28">
        <v>1551299.71</v>
      </c>
      <c r="J79" s="28">
        <v>632930.28</v>
      </c>
      <c r="K79" s="28">
        <v>111693.58</v>
      </c>
      <c r="L79" s="28">
        <v>744623.86</v>
      </c>
      <c r="M79" s="6">
        <v>0.47999999948430339</v>
      </c>
      <c r="N79" s="5">
        <v>106</v>
      </c>
      <c r="O79" s="5">
        <v>67.5</v>
      </c>
      <c r="P79" s="6">
        <v>0.6367924528301887</v>
      </c>
      <c r="Q79" s="7" t="s">
        <v>19</v>
      </c>
    </row>
    <row r="80" spans="1:17" ht="60.75" customHeight="1">
      <c r="A80" s="1">
        <v>76</v>
      </c>
      <c r="B80" s="25" t="s">
        <v>192</v>
      </c>
      <c r="C80" s="25" t="s">
        <v>193</v>
      </c>
      <c r="D80" s="26">
        <v>317</v>
      </c>
      <c r="E80" s="27" t="s">
        <v>194</v>
      </c>
      <c r="F80" s="27" t="s">
        <v>195</v>
      </c>
      <c r="G80" s="25" t="s">
        <v>15</v>
      </c>
      <c r="H80" s="28">
        <v>843519.61</v>
      </c>
      <c r="I80" s="28">
        <v>685788.31</v>
      </c>
      <c r="J80" s="28">
        <v>279801.63</v>
      </c>
      <c r="K80" s="28">
        <v>49376.76</v>
      </c>
      <c r="L80" s="28">
        <v>329178.39</v>
      </c>
      <c r="M80" s="6">
        <v>0.48000000174981111</v>
      </c>
      <c r="N80" s="5">
        <v>106</v>
      </c>
      <c r="O80" s="5">
        <v>67.5</v>
      </c>
      <c r="P80" s="6">
        <v>0.6367924528301887</v>
      </c>
      <c r="Q80" s="7" t="s">
        <v>19</v>
      </c>
    </row>
    <row r="81" spans="1:17" ht="69" customHeight="1">
      <c r="A81" s="1">
        <v>77</v>
      </c>
      <c r="B81" s="25" t="s">
        <v>200</v>
      </c>
      <c r="C81" s="25" t="s">
        <v>201</v>
      </c>
      <c r="D81" s="26">
        <v>388</v>
      </c>
      <c r="E81" s="27" t="s">
        <v>202</v>
      </c>
      <c r="F81" s="27" t="s">
        <v>203</v>
      </c>
      <c r="G81" s="25" t="s">
        <v>15</v>
      </c>
      <c r="H81" s="28">
        <v>1295600</v>
      </c>
      <c r="I81" s="28">
        <v>1291000</v>
      </c>
      <c r="J81" s="28">
        <v>307258</v>
      </c>
      <c r="K81" s="28">
        <v>54222</v>
      </c>
      <c r="L81" s="28">
        <v>361480</v>
      </c>
      <c r="M81" s="6">
        <v>0.28000000000000003</v>
      </c>
      <c r="N81" s="5">
        <v>106</v>
      </c>
      <c r="O81" s="5">
        <v>67</v>
      </c>
      <c r="P81" s="6">
        <v>0.63207547169811318</v>
      </c>
      <c r="Q81" s="7" t="s">
        <v>19</v>
      </c>
    </row>
    <row r="82" spans="1:17" ht="63" customHeight="1">
      <c r="A82" s="1">
        <v>78</v>
      </c>
      <c r="B82" s="25" t="s">
        <v>50</v>
      </c>
      <c r="C82" s="25" t="s">
        <v>51</v>
      </c>
      <c r="D82" s="26">
        <v>59</v>
      </c>
      <c r="E82" s="27" t="s">
        <v>52</v>
      </c>
      <c r="F82" s="27" t="s">
        <v>357</v>
      </c>
      <c r="G82" s="25" t="s">
        <v>20</v>
      </c>
      <c r="H82" s="28">
        <v>1500000</v>
      </c>
      <c r="I82" s="28">
        <v>1500000</v>
      </c>
      <c r="J82" s="28">
        <v>535500</v>
      </c>
      <c r="K82" s="28">
        <v>94500</v>
      </c>
      <c r="L82" s="28">
        <v>630000</v>
      </c>
      <c r="M82" s="6">
        <v>0.42</v>
      </c>
      <c r="N82" s="5">
        <v>106</v>
      </c>
      <c r="O82" s="5">
        <v>66</v>
      </c>
      <c r="P82" s="6">
        <v>0.62264150943396224</v>
      </c>
      <c r="Q82" s="7" t="s">
        <v>19</v>
      </c>
    </row>
    <row r="83" spans="1:17" ht="71.25" customHeight="1">
      <c r="A83" s="38">
        <v>79</v>
      </c>
      <c r="B83" s="40" t="s">
        <v>222</v>
      </c>
      <c r="C83" s="40" t="s">
        <v>223</v>
      </c>
      <c r="D83" s="39">
        <v>496</v>
      </c>
      <c r="E83" s="41" t="s">
        <v>224</v>
      </c>
      <c r="F83" s="41" t="s">
        <v>358</v>
      </c>
      <c r="G83" s="40" t="s">
        <v>20</v>
      </c>
      <c r="H83" s="42">
        <v>750669</v>
      </c>
      <c r="I83" s="42">
        <v>610300</v>
      </c>
      <c r="J83" s="42">
        <v>259377.5</v>
      </c>
      <c r="K83" s="42">
        <v>45772.5</v>
      </c>
      <c r="L83" s="42">
        <v>305150</v>
      </c>
      <c r="M83" s="43">
        <v>0.5</v>
      </c>
      <c r="N83" s="44">
        <v>106</v>
      </c>
      <c r="O83" s="44">
        <v>66</v>
      </c>
      <c r="P83" s="43">
        <v>0.62264150943396224</v>
      </c>
      <c r="Q83" s="45" t="s">
        <v>19</v>
      </c>
    </row>
    <row r="84" spans="1:17" ht="71.25" customHeight="1">
      <c r="A84" s="1">
        <v>80</v>
      </c>
      <c r="B84" s="25" t="s">
        <v>236</v>
      </c>
      <c r="C84" s="25" t="s">
        <v>237</v>
      </c>
      <c r="D84" s="26">
        <v>442</v>
      </c>
      <c r="E84" s="27" t="s">
        <v>238</v>
      </c>
      <c r="F84" s="27" t="s">
        <v>359</v>
      </c>
      <c r="G84" s="25" t="s">
        <v>20</v>
      </c>
      <c r="H84" s="28">
        <v>1968000</v>
      </c>
      <c r="I84" s="28">
        <v>1600000</v>
      </c>
      <c r="J84" s="28">
        <v>680000</v>
      </c>
      <c r="K84" s="28">
        <v>120000</v>
      </c>
      <c r="L84" s="28">
        <v>800000</v>
      </c>
      <c r="M84" s="6">
        <v>0.5</v>
      </c>
      <c r="N84" s="5">
        <v>106</v>
      </c>
      <c r="O84" s="5">
        <v>66</v>
      </c>
      <c r="P84" s="6">
        <v>0.62264150943396224</v>
      </c>
      <c r="Q84" s="7" t="s">
        <v>19</v>
      </c>
    </row>
    <row r="85" spans="1:17" ht="81.75" customHeight="1">
      <c r="A85" s="38">
        <v>81</v>
      </c>
      <c r="B85" s="40" t="s">
        <v>370</v>
      </c>
      <c r="C85" s="40" t="s">
        <v>371</v>
      </c>
      <c r="D85" s="39">
        <v>539</v>
      </c>
      <c r="E85" s="41" t="s">
        <v>372</v>
      </c>
      <c r="F85" s="41" t="s">
        <v>373</v>
      </c>
      <c r="G85" s="40" t="s">
        <v>20</v>
      </c>
      <c r="H85" s="42">
        <v>1062957.3899999999</v>
      </c>
      <c r="I85" s="42">
        <v>864193</v>
      </c>
      <c r="J85" s="42">
        <v>352517.29</v>
      </c>
      <c r="K85" s="42">
        <v>62208.93</v>
      </c>
      <c r="L85" s="42">
        <v>414726.22</v>
      </c>
      <c r="M85" s="43">
        <v>0.47989999918999571</v>
      </c>
      <c r="N85" s="44">
        <v>106</v>
      </c>
      <c r="O85" s="44">
        <v>65.5</v>
      </c>
      <c r="P85" s="43">
        <f>O85/N85</f>
        <v>0.61792452830188682</v>
      </c>
      <c r="Q85" s="45" t="s">
        <v>19</v>
      </c>
    </row>
    <row r="86" spans="1:17" ht="57" customHeight="1">
      <c r="A86" s="1">
        <v>82</v>
      </c>
      <c r="B86" s="25" t="s">
        <v>118</v>
      </c>
      <c r="C86" s="25" t="s">
        <v>119</v>
      </c>
      <c r="D86" s="26">
        <v>234</v>
      </c>
      <c r="E86" s="27" t="s">
        <v>120</v>
      </c>
      <c r="F86" s="27" t="s">
        <v>360</v>
      </c>
      <c r="G86" s="25" t="s">
        <v>15</v>
      </c>
      <c r="H86" s="28">
        <v>1721234.94</v>
      </c>
      <c r="I86" s="28">
        <v>1399378</v>
      </c>
      <c r="J86" s="28">
        <v>594616.69999999995</v>
      </c>
      <c r="K86" s="28">
        <v>104932.36</v>
      </c>
      <c r="L86" s="28">
        <v>699549.05999999994</v>
      </c>
      <c r="M86" s="6">
        <v>0.49989999842787292</v>
      </c>
      <c r="N86" s="5">
        <v>106</v>
      </c>
      <c r="O86" s="5">
        <v>65</v>
      </c>
      <c r="P86" s="6">
        <v>0.6132075471698113</v>
      </c>
      <c r="Q86" s="7" t="s">
        <v>19</v>
      </c>
    </row>
    <row r="87" spans="1:17" ht="51.75" customHeight="1">
      <c r="A87" s="1">
        <v>83</v>
      </c>
      <c r="B87" s="25" t="s">
        <v>252</v>
      </c>
      <c r="C87" s="25" t="s">
        <v>253</v>
      </c>
      <c r="D87" s="26">
        <v>421</v>
      </c>
      <c r="E87" s="27" t="s">
        <v>254</v>
      </c>
      <c r="F87" s="27" t="s">
        <v>361</v>
      </c>
      <c r="G87" s="25" t="s">
        <v>20</v>
      </c>
      <c r="H87" s="28">
        <v>1354166.04</v>
      </c>
      <c r="I87" s="28">
        <v>1100948</v>
      </c>
      <c r="J87" s="28">
        <v>467902.9</v>
      </c>
      <c r="K87" s="28">
        <v>82571.100000000006</v>
      </c>
      <c r="L87" s="28">
        <v>550474</v>
      </c>
      <c r="M87" s="6">
        <v>0.5</v>
      </c>
      <c r="N87" s="5">
        <v>106</v>
      </c>
      <c r="O87" s="5">
        <v>64</v>
      </c>
      <c r="P87" s="6">
        <v>0.60377358490566035</v>
      </c>
      <c r="Q87" s="7" t="s">
        <v>19</v>
      </c>
    </row>
    <row r="88" spans="1:17" ht="62.25" customHeight="1">
      <c r="A88" s="1">
        <v>84</v>
      </c>
      <c r="B88" s="25" t="s">
        <v>155</v>
      </c>
      <c r="C88" s="25" t="s">
        <v>156</v>
      </c>
      <c r="D88" s="26">
        <v>337</v>
      </c>
      <c r="E88" s="27" t="s">
        <v>157</v>
      </c>
      <c r="F88" s="27" t="s">
        <v>362</v>
      </c>
      <c r="G88" s="25" t="s">
        <v>15</v>
      </c>
      <c r="H88" s="28">
        <v>2816700</v>
      </c>
      <c r="I88" s="28">
        <v>2290000</v>
      </c>
      <c r="J88" s="28">
        <v>679328.5</v>
      </c>
      <c r="K88" s="28">
        <v>119881.5</v>
      </c>
      <c r="L88" s="28">
        <v>799210</v>
      </c>
      <c r="M88" s="6">
        <v>0.34899999999999998</v>
      </c>
      <c r="N88" s="5">
        <v>106</v>
      </c>
      <c r="O88" s="5">
        <v>64</v>
      </c>
      <c r="P88" s="6">
        <v>0.6038</v>
      </c>
      <c r="Q88" s="7" t="s">
        <v>19</v>
      </c>
    </row>
    <row r="89" spans="1:17" ht="92.25" customHeight="1">
      <c r="A89" s="38">
        <v>85</v>
      </c>
      <c r="B89" s="40" t="s">
        <v>133</v>
      </c>
      <c r="C89" s="40" t="s">
        <v>134</v>
      </c>
      <c r="D89" s="39">
        <v>250</v>
      </c>
      <c r="E89" s="41" t="s">
        <v>379</v>
      </c>
      <c r="F89" s="41" t="s">
        <v>369</v>
      </c>
      <c r="G89" s="40" t="s">
        <v>15</v>
      </c>
      <c r="H89" s="42">
        <v>1349310</v>
      </c>
      <c r="I89" s="42">
        <v>1097000</v>
      </c>
      <c r="J89" s="42">
        <v>466225</v>
      </c>
      <c r="K89" s="42">
        <v>82275</v>
      </c>
      <c r="L89" s="42">
        <v>548500</v>
      </c>
      <c r="M89" s="43">
        <v>0.5</v>
      </c>
      <c r="N89" s="44">
        <v>106</v>
      </c>
      <c r="O89" s="44">
        <v>64</v>
      </c>
      <c r="P89" s="43">
        <v>0.60377358490566035</v>
      </c>
      <c r="Q89" s="45" t="s">
        <v>19</v>
      </c>
    </row>
    <row r="90" spans="1:17" ht="54" customHeight="1">
      <c r="A90" s="53" t="s">
        <v>310</v>
      </c>
      <c r="B90" s="53"/>
      <c r="C90" s="53"/>
      <c r="D90" s="53"/>
      <c r="E90" s="53"/>
      <c r="F90" s="53"/>
      <c r="G90" s="53"/>
      <c r="H90" s="11">
        <f>SUM(H47:H89)</f>
        <v>67667259.599999994</v>
      </c>
      <c r="I90" s="11">
        <f>SUM(I47:I89)</f>
        <v>55257337.890000001</v>
      </c>
      <c r="J90" s="11">
        <f>SUM(J47:J89)</f>
        <v>19274667.68</v>
      </c>
      <c r="K90" s="11">
        <f>SUM(K47:K89)</f>
        <v>3401411.95</v>
      </c>
      <c r="L90" s="11">
        <f>SUM(L47:L89)</f>
        <v>22676079.609999999</v>
      </c>
    </row>
    <row r="91" spans="1:17" ht="48" customHeight="1">
      <c r="A91" s="53" t="s">
        <v>309</v>
      </c>
      <c r="B91" s="53"/>
      <c r="C91" s="53"/>
      <c r="D91" s="53"/>
      <c r="E91" s="53"/>
      <c r="F91" s="53"/>
      <c r="G91" s="53"/>
      <c r="H91" s="23">
        <f>H45+H90</f>
        <v>150528695.29000002</v>
      </c>
      <c r="I91" s="23">
        <f>I45+I90</f>
        <v>123114155.04000001</v>
      </c>
      <c r="J91" s="23">
        <f>J45+J90</f>
        <v>43409489.409999996</v>
      </c>
      <c r="K91" s="23">
        <f>K45+K90</f>
        <v>7660498.1299999999</v>
      </c>
      <c r="L91" s="23">
        <f>L45+L90</f>
        <v>51069987.520000003</v>
      </c>
    </row>
    <row r="92" spans="1:17" ht="21" customHeight="1">
      <c r="A92" s="14"/>
      <c r="B92" s="14"/>
      <c r="C92" s="14"/>
      <c r="D92" s="16"/>
      <c r="E92" s="14"/>
      <c r="F92" s="14"/>
      <c r="G92" s="14"/>
      <c r="H92" s="15"/>
      <c r="I92" s="15"/>
      <c r="J92" s="15"/>
      <c r="K92" s="15"/>
      <c r="L92" s="15"/>
    </row>
    <row r="93" spans="1:17" ht="15" thickBot="1">
      <c r="B93" s="10"/>
      <c r="C93" s="49" t="s">
        <v>296</v>
      </c>
      <c r="D93" s="49"/>
      <c r="E93" s="60"/>
      <c r="F93" s="49" t="s">
        <v>365</v>
      </c>
    </row>
    <row r="94" spans="1:17" ht="21" customHeight="1" thickTop="1">
      <c r="C94" s="49"/>
      <c r="D94" s="49"/>
      <c r="E94" s="60"/>
      <c r="F94" s="49"/>
    </row>
    <row r="95" spans="1:17" ht="15.75" customHeight="1"/>
    <row r="96" spans="1:17" ht="61.5" customHeight="1">
      <c r="B96" s="62" t="s">
        <v>380</v>
      </c>
      <c r="C96" s="62"/>
      <c r="D96" s="62"/>
      <c r="E96" s="62"/>
      <c r="F96" s="62"/>
    </row>
    <row r="97" spans="2:8" ht="35.25" customHeight="1">
      <c r="B97" s="61" t="s">
        <v>299</v>
      </c>
      <c r="C97" s="61"/>
      <c r="D97" s="61"/>
      <c r="E97" s="13" t="s">
        <v>297</v>
      </c>
      <c r="F97" s="13" t="s">
        <v>298</v>
      </c>
    </row>
    <row r="98" spans="2:8" ht="32.25" customHeight="1">
      <c r="B98" s="61"/>
      <c r="C98" s="61"/>
      <c r="D98" s="61"/>
      <c r="E98" s="12">
        <v>174842990</v>
      </c>
      <c r="F98" s="46">
        <v>717127369.01999998</v>
      </c>
    </row>
    <row r="99" spans="2:8" ht="42" customHeight="1">
      <c r="B99" s="61" t="s">
        <v>300</v>
      </c>
      <c r="C99" s="61"/>
      <c r="D99" s="61"/>
      <c r="E99" s="12">
        <f>F99/E108</f>
        <v>176673155.38384846</v>
      </c>
      <c r="F99" s="46">
        <v>708812699.39999998</v>
      </c>
      <c r="H99" s="24"/>
    </row>
    <row r="100" spans="2:8" ht="43.5" customHeight="1">
      <c r="B100" s="61" t="s">
        <v>301</v>
      </c>
      <c r="C100" s="61"/>
      <c r="D100" s="61"/>
      <c r="E100" s="12">
        <f>F100/E108</f>
        <v>994920.58823529421</v>
      </c>
      <c r="F100" s="46">
        <v>3991621.4</v>
      </c>
    </row>
    <row r="101" spans="2:8" ht="37.5" customHeight="1">
      <c r="B101" s="61" t="s">
        <v>302</v>
      </c>
      <c r="C101" s="61"/>
      <c r="D101" s="61"/>
      <c r="E101" s="12">
        <v>0</v>
      </c>
      <c r="F101" s="46">
        <v>0</v>
      </c>
    </row>
    <row r="102" spans="2:8" ht="50.25" customHeight="1">
      <c r="B102" s="61" t="s">
        <v>374</v>
      </c>
      <c r="C102" s="61"/>
      <c r="D102" s="61"/>
      <c r="E102" s="12">
        <f>F102/E108</f>
        <v>2348220.2342971088</v>
      </c>
      <c r="F102" s="46">
        <v>9421059.5800000001</v>
      </c>
    </row>
    <row r="103" spans="2:8" ht="50.25" customHeight="1">
      <c r="B103" s="61" t="s">
        <v>303</v>
      </c>
      <c r="C103" s="61"/>
      <c r="D103" s="61"/>
      <c r="E103" s="12">
        <f>F103/E108</f>
        <v>1353299.6460618146</v>
      </c>
      <c r="F103" s="46">
        <f>F102-F100</f>
        <v>5429438.1799999997</v>
      </c>
    </row>
    <row r="104" spans="2:8" ht="43.5" customHeight="1">
      <c r="B104" s="61" t="s">
        <v>364</v>
      </c>
      <c r="C104" s="61"/>
      <c r="D104" s="61"/>
      <c r="E104" s="12">
        <f>F104/E108</f>
        <v>817944.07278165512</v>
      </c>
      <c r="F104" s="46">
        <v>3281591.62</v>
      </c>
    </row>
    <row r="105" spans="2:8" ht="45" customHeight="1">
      <c r="B105" s="61" t="s">
        <v>366</v>
      </c>
      <c r="C105" s="61"/>
      <c r="D105" s="61"/>
      <c r="E105" s="12">
        <f>F105/E108</f>
        <v>0</v>
      </c>
      <c r="F105" s="46">
        <v>0</v>
      </c>
    </row>
    <row r="106" spans="2:8" ht="46.5" customHeight="1">
      <c r="B106" s="61" t="s">
        <v>308</v>
      </c>
      <c r="C106" s="61"/>
      <c r="D106" s="61"/>
      <c r="E106" s="12">
        <f>F106/E108</f>
        <v>817944.07278165512</v>
      </c>
      <c r="F106" s="46">
        <f>F104+F105</f>
        <v>3281591.62</v>
      </c>
    </row>
    <row r="107" spans="2:8" ht="35.25" customHeight="1">
      <c r="B107" s="61" t="s">
        <v>304</v>
      </c>
      <c r="C107" s="61"/>
      <c r="D107" s="61"/>
      <c r="E107" s="21">
        <f>F107/E108</f>
        <v>535355.5732801595</v>
      </c>
      <c r="F107" s="46">
        <f>F103-F104-F105</f>
        <v>2147846.5599999996</v>
      </c>
    </row>
    <row r="108" spans="2:8" ht="32.25" customHeight="1">
      <c r="B108" s="61" t="s">
        <v>305</v>
      </c>
      <c r="C108" s="61"/>
      <c r="D108" s="61"/>
      <c r="E108" s="63">
        <v>4.0119999999999996</v>
      </c>
      <c r="F108" s="63"/>
    </row>
    <row r="112" spans="2:8" ht="12" customHeight="1"/>
    <row r="115" hidden="1"/>
  </sheetData>
  <autoFilter ref="A47:Q91">
    <filterColumn colId="1"/>
  </autoFilter>
  <mergeCells count="22">
    <mergeCell ref="B106:D106"/>
    <mergeCell ref="B107:D107"/>
    <mergeCell ref="B108:D108"/>
    <mergeCell ref="B96:F96"/>
    <mergeCell ref="E108:F108"/>
    <mergeCell ref="B99:D99"/>
    <mergeCell ref="B100:D100"/>
    <mergeCell ref="B101:D101"/>
    <mergeCell ref="B102:D102"/>
    <mergeCell ref="B104:D104"/>
    <mergeCell ref="B105:D105"/>
    <mergeCell ref="B97:D98"/>
    <mergeCell ref="B103:D103"/>
    <mergeCell ref="A1:Q1"/>
    <mergeCell ref="C93:D94"/>
    <mergeCell ref="A46:Q46"/>
    <mergeCell ref="A90:G90"/>
    <mergeCell ref="A91:G91"/>
    <mergeCell ref="A45:G45"/>
    <mergeCell ref="M45:Q45"/>
    <mergeCell ref="E93:E94"/>
    <mergeCell ref="F93:F94"/>
  </mergeCells>
  <conditionalFormatting sqref="B53:Q55 B48:Q51 H3:M45 B3:G44 N3:Q44 D47 B69:Q88 D67:D89 A3:A89 D52:D65 B57:Q67">
    <cfRule type="expression" dxfId="17" priority="33">
      <formula>IF(#REF!=0,1)</formula>
    </cfRule>
  </conditionalFormatting>
  <conditionalFormatting sqref="Q53:Q55 Q48:Q51 Q3:Q44 Q69:Q88 Q57:Q67">
    <cfRule type="expression" dxfId="16" priority="32" stopIfTrue="1">
      <formula>#REF!="N"</formula>
    </cfRule>
  </conditionalFormatting>
  <conditionalFormatting sqref="P2:Q2">
    <cfRule type="cellIs" dxfId="15" priority="31" stopIfTrue="1" operator="equal">
      <formula>0</formula>
    </cfRule>
  </conditionalFormatting>
  <conditionalFormatting sqref="A88:A89 B88:Q88">
    <cfRule type="expression" dxfId="14" priority="30">
      <formula>IF(#REF!=0,1)</formula>
    </cfRule>
  </conditionalFormatting>
  <conditionalFormatting sqref="Q88">
    <cfRule type="expression" dxfId="13" priority="29" stopIfTrue="1">
      <formula>#REF!="N"</formula>
    </cfRule>
  </conditionalFormatting>
  <conditionalFormatting sqref="D89">
    <cfRule type="expression" dxfId="12" priority="25">
      <formula>IF(#REF!=0,1)</formula>
    </cfRule>
  </conditionalFormatting>
  <conditionalFormatting sqref="B47">
    <cfRule type="expression" dxfId="11" priority="24">
      <formula>IF(#REF!=0,1)</formula>
    </cfRule>
  </conditionalFormatting>
  <conditionalFormatting sqref="C47">
    <cfRule type="expression" dxfId="10" priority="23">
      <formula>IF(#REF!=0,1)</formula>
    </cfRule>
  </conditionalFormatting>
  <conditionalFormatting sqref="E47">
    <cfRule type="expression" dxfId="9" priority="22">
      <formula>IF(#REF!=0,1)</formula>
    </cfRule>
  </conditionalFormatting>
  <conditionalFormatting sqref="F47">
    <cfRule type="expression" dxfId="8" priority="21">
      <formula>IF(#REF!=0,1)</formula>
    </cfRule>
  </conditionalFormatting>
  <conditionalFormatting sqref="G47 H52:L89">
    <cfRule type="expression" dxfId="7" priority="20">
      <formula>IF(#REF!=0,1)</formula>
    </cfRule>
  </conditionalFormatting>
  <conditionalFormatting sqref="M52:Q89 H47:Q47">
    <cfRule type="expression" dxfId="6" priority="19">
      <formula>IF(#REF!=0,1)</formula>
    </cfRule>
  </conditionalFormatting>
  <conditionalFormatting sqref="Q47 Q52:Q89">
    <cfRule type="expression" dxfId="5" priority="12" stopIfTrue="1">
      <formula>#REF!="N"</formula>
    </cfRule>
  </conditionalFormatting>
  <conditionalFormatting sqref="B52:B89">
    <cfRule type="expression" dxfId="4" priority="11">
      <formula>IF(#REF!=0,1)</formula>
    </cfRule>
  </conditionalFormatting>
  <conditionalFormatting sqref="C52:C89">
    <cfRule type="expression" dxfId="3" priority="10">
      <formula>IF(#REF!=0,1)</formula>
    </cfRule>
  </conditionalFormatting>
  <conditionalFormatting sqref="E52:E89">
    <cfRule type="expression" dxfId="2" priority="9">
      <formula>IF(#REF!=0,1)</formula>
    </cfRule>
  </conditionalFormatting>
  <conditionalFormatting sqref="F52:F89">
    <cfRule type="expression" dxfId="1" priority="8">
      <formula>IF(#REF!=0,1)</formula>
    </cfRule>
  </conditionalFormatting>
  <conditionalFormatting sqref="G52:G89">
    <cfRule type="expression" dxfId="0" priority="7">
      <formula>IF(#REF!=0,1)</formula>
    </cfRule>
  </conditionalFormatting>
  <printOptions horizontalCentered="1"/>
  <pageMargins left="0" right="0" top="0.74803149606299213" bottom="0.74803149606299213" header="0.31496062992125984" footer="0.31496062992125984"/>
  <pageSetup paperSize="9" scale="46" orientation="landscape" r:id="rId1"/>
  <headerFooter>
    <oddFooter>Strona &amp;P z &amp;N</oddFooter>
  </headerFooter>
  <rowBreaks count="1" manualBreakCount="1">
    <brk id="8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SREDNIE POZYTYWNE</vt:lpstr>
      <vt:lpstr>'SREDNIE POZYTYWNE'!Obszar_wydruku</vt:lpstr>
      <vt:lpstr>'SREDNIE POZYTYWNE'!Tytuły_wydruku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m.paryz</dc:creator>
  <cp:lastModifiedBy>m.paryz</cp:lastModifiedBy>
  <cp:lastPrinted>2015-05-14T08:05:33Z</cp:lastPrinted>
  <dcterms:created xsi:type="dcterms:W3CDTF">2015-02-16T12:21:04Z</dcterms:created>
  <dcterms:modified xsi:type="dcterms:W3CDTF">2015-05-14T09:18:24Z</dcterms:modified>
</cp:coreProperties>
</file>