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60" yWindow="285" windowWidth="19200" windowHeight="12015"/>
  </bookViews>
  <sheets>
    <sheet name="Arkusz1" sheetId="1" r:id="rId1"/>
  </sheets>
  <definedNames>
    <definedName name="_xlnm._FilterDatabase" localSheetId="0" hidden="1">Arkusz1!$A$3:$O$7</definedName>
    <definedName name="_xlnm.Print_Area" localSheetId="0">Arkusz1!$A$1:$O$19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N17" i="1"/>
  <c r="L16" l="1"/>
  <c r="L13" l="1"/>
  <c r="L14"/>
  <c r="L15"/>
  <c r="L12"/>
  <c r="L17" l="1"/>
  <c r="H5" l="1"/>
  <c r="I5"/>
  <c r="J5"/>
  <c r="K5"/>
  <c r="G5"/>
</calcChain>
</file>

<file path=xl/sharedStrings.xml><?xml version="1.0" encoding="utf-8"?>
<sst xmlns="http://schemas.openxmlformats.org/spreadsheetml/2006/main" count="31" uniqueCount="31">
  <si>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</si>
  <si>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</si>
  <si>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</si>
  <si>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</si>
  <si>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</si>
  <si>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</si>
  <si>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</si>
  <si>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</si>
  <si>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</si>
  <si>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</si>
  <si>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</si>
  <si>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</si>
  <si>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</si>
  <si>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</si>
  <si>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>EURO</t>
  </si>
  <si>
    <t>PLN</t>
  </si>
  <si>
    <t xml:space="preserve"> Alokacja na Działanie EFRR</t>
  </si>
  <si>
    <t xml:space="preserve">Procent dofinansowania </t>
  </si>
  <si>
    <t>Wartość umożliwiająca dalszą kontraktację na podstawie comiesięcznych danych MF</t>
  </si>
  <si>
    <t>Kurs Euro</t>
  </si>
  <si>
    <t>Projekt kluczowy</t>
  </si>
  <si>
    <t>Analiza wykorzystania alokacji EFRR w ramach Działania 3.1 Infrastruktura drogowa  
(kurs Euro              PLN/EURO)</t>
  </si>
  <si>
    <t>Zapotrzebowanie na projekty z Działania 3.1 na etapie wdrażania (podpisane umowy)</t>
  </si>
  <si>
    <t>Pozostała alokacja w ramach Działania 3.1</t>
  </si>
  <si>
    <t>Zapotrzebowanie na projekty kluczowe z Działania 3.1 (podpisane umowy)</t>
  </si>
  <si>
    <t>Zapotrzebowanie na projekty kluczowe z Działania 3.1 na etapie wdrażania (oczekujące na podpisanie umowy)</t>
  </si>
  <si>
    <t>MJWPU.420-1/15</t>
  </si>
  <si>
    <t>Miasto Nowy Dwór Mazowiecki</t>
  </si>
  <si>
    <t>„Przebudowa ul. Warszawskiej oraz budowa i przebudowa ul. Modlińskiej w Nowym Dworze
Mazowieckim od skrzyżowania z drogą krajową 85 do skrzyżowania z ul. Paderewskiego”.</t>
  </si>
  <si>
    <t>Wartośc dofinansowania projektu kluczowego Miasta Nowy Dwór Mazowiecki pn. „Przebudowa ul. Warszawskiej oraz budowa i przebudowa ul. Modlińskiej w Nowym Dworze Mazowieckim od skrzyżowania z drogą krajową 85 do skrzyżowania z ul. Paderewskiego”</t>
  </si>
  <si>
    <t xml:space="preserve">Załącznik do Uchwały Nr....................... Zarządu Województwa Mazowieckiego z dnia .............................  w sprawie zatwierdzenia do dofinansowania projektu Miasta Nowy Dwór Mazowiecki pn. „Przebudowa ul. Warszawskiej oraz budowa i przebudowa ul. Modlińskiej 
w Nowym Dworze Mazowieckim od skrzyżowania z drogą krajową 85 do skrzyżowania z ul. Paderewskiego”, Działanie 3.1 Infrastruktura drogowa, wpisanego do Indykatywnego Wykazu Indywidualnych Projektów Kluczowych dla RPO WM 2007-2013.
</t>
  </si>
</sst>
</file>

<file path=xl/styles.xml><?xml version="1.0" encoding="utf-8"?>
<styleSheet xmlns="http://schemas.openxmlformats.org/spreadsheetml/2006/main">
  <numFmts count="2">
    <numFmt numFmtId="164" formatCode="&quot;RPMA.02.02.00-14-&quot;0&quot;/12&quot;"/>
    <numFmt numFmtId="165" formatCode="&quot;RPMA.03.01.00-14-&quot;000&quot;/15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 applyAlignment="1">
      <alignment horizontal="left"/>
    </xf>
    <xf numFmtId="0" fontId="10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4" fontId="5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1127037</xdr:colOff>
      <xdr:row>8</xdr:row>
      <xdr:rowOff>326737</xdr:rowOff>
    </xdr:from>
    <xdr:to>
      <xdr:col>11</xdr:col>
      <xdr:colOff>522538</xdr:colOff>
      <xdr:row>8</xdr:row>
      <xdr:rowOff>530505</xdr:rowOff>
    </xdr:to>
    <xdr:sp macro="" textlink="$L$18">
      <xdr:nvSpPr>
        <xdr:cNvPr id="2" name="pole tekstowe 1"/>
        <xdr:cNvSpPr txBox="1"/>
      </xdr:nvSpPr>
      <xdr:spPr>
        <a:xfrm>
          <a:off x="17337122" y="48537891"/>
          <a:ext cx="585393" cy="203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fld id="{D9433C19-DBB9-4CFA-8D57-C3C317F79B0D}" type="TxLink">
            <a:rPr lang="en-US" sz="10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4,012</a:t>
          </a:fld>
          <a:endParaRPr lang="pl-PL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view="pageBreakPreview" topLeftCell="E1" zoomScaleNormal="100" zoomScaleSheetLayoutView="100" workbookViewId="0">
      <selection activeCell="P9" sqref="P9"/>
    </sheetView>
  </sheetViews>
  <sheetFormatPr defaultRowHeight="14.25"/>
  <cols>
    <col min="1" max="1" width="7" customWidth="1"/>
    <col min="2" max="2" width="18.375" customWidth="1"/>
    <col min="3" max="3" width="22.375" style="1" customWidth="1"/>
    <col min="4" max="4" width="38.625" customWidth="1"/>
    <col min="5" max="5" width="48.25" customWidth="1"/>
    <col min="6" max="6" width="15.625" bestFit="1" customWidth="1"/>
    <col min="7" max="11" width="15.625" customWidth="1"/>
    <col min="12" max="15" width="13.375" customWidth="1"/>
    <col min="16" max="16" width="17.75" customWidth="1"/>
  </cols>
  <sheetData>
    <row r="1" spans="1:22" ht="55.9" customHeight="1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22" s="1" customFormat="1" ht="37.9" customHeight="1">
      <c r="A2" s="71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22" ht="60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17</v>
      </c>
      <c r="M3" s="11" t="s">
        <v>10</v>
      </c>
      <c r="N3" s="11" t="s">
        <v>11</v>
      </c>
      <c r="O3" s="12" t="s">
        <v>12</v>
      </c>
    </row>
    <row r="4" spans="1:22" ht="51">
      <c r="A4" s="2">
        <v>1</v>
      </c>
      <c r="B4" s="16" t="s">
        <v>26</v>
      </c>
      <c r="C4" s="43">
        <v>2</v>
      </c>
      <c r="D4" s="14" t="s">
        <v>27</v>
      </c>
      <c r="E4" s="14" t="s">
        <v>28</v>
      </c>
      <c r="F4" s="2">
        <v>23</v>
      </c>
      <c r="G4" s="5">
        <v>25842103.050000001</v>
      </c>
      <c r="H4" s="7">
        <v>25842103.050000001</v>
      </c>
      <c r="I4" s="5">
        <v>21965787.59</v>
      </c>
      <c r="J4" s="5">
        <v>0</v>
      </c>
      <c r="K4" s="5">
        <v>21965787.59</v>
      </c>
      <c r="L4" s="6">
        <v>0.85</v>
      </c>
      <c r="M4" s="40">
        <v>95</v>
      </c>
      <c r="N4" s="41">
        <v>81</v>
      </c>
      <c r="O4" s="42">
        <v>0.9</v>
      </c>
      <c r="P4" s="26"/>
    </row>
    <row r="5" spans="1:22" s="1" customFormat="1" ht="36" customHeight="1">
      <c r="A5" s="8"/>
      <c r="B5" s="17"/>
      <c r="C5" s="21"/>
      <c r="D5" s="24"/>
      <c r="E5" s="24"/>
      <c r="F5" s="25"/>
      <c r="G5" s="13">
        <f>SUM(G4:G4)</f>
        <v>25842103.050000001</v>
      </c>
      <c r="H5" s="13">
        <f>SUM(H4:H4)</f>
        <v>25842103.050000001</v>
      </c>
      <c r="I5" s="13">
        <f>SUM(I4:I4)</f>
        <v>21965787.59</v>
      </c>
      <c r="J5" s="13">
        <f>SUM(J4:J4)</f>
        <v>0</v>
      </c>
      <c r="K5" s="13">
        <f>SUM(K4:K4)</f>
        <v>21965787.59</v>
      </c>
      <c r="L5" s="26"/>
      <c r="M5" s="27"/>
      <c r="N5" s="28"/>
      <c r="O5" s="29"/>
    </row>
    <row r="6" spans="1:22" s="1" customFormat="1" ht="18.600000000000001" customHeight="1">
      <c r="A6" s="8"/>
      <c r="B6" s="17"/>
      <c r="C6" s="21"/>
      <c r="D6" s="24"/>
      <c r="E6" s="24"/>
      <c r="F6" s="8"/>
      <c r="G6" s="30"/>
      <c r="H6" s="30"/>
      <c r="I6" s="30"/>
      <c r="J6" s="30"/>
      <c r="K6" s="30"/>
      <c r="L6" s="29"/>
      <c r="M6" s="27"/>
      <c r="N6" s="28"/>
      <c r="O6" s="29"/>
    </row>
    <row r="7" spans="1:22" s="1" customFormat="1" ht="19.5" customHeight="1">
      <c r="A7" s="8"/>
      <c r="B7" s="17"/>
      <c r="C7" s="21"/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2" s="1" customFormat="1" ht="18" customHeight="1">
      <c r="A8" s="8"/>
      <c r="B8" s="17"/>
      <c r="C8" s="21"/>
      <c r="D8" s="2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2" ht="54.75" customHeight="1">
      <c r="A9" s="8"/>
      <c r="B9" s="17"/>
      <c r="C9" s="21"/>
      <c r="D9" s="24"/>
      <c r="E9" s="58"/>
      <c r="F9" s="58"/>
      <c r="G9" s="58"/>
      <c r="H9" s="4"/>
      <c r="I9" s="60" t="s">
        <v>21</v>
      </c>
      <c r="J9" s="60"/>
      <c r="K9" s="60"/>
      <c r="L9" s="60"/>
      <c r="M9" s="60"/>
      <c r="N9" s="60"/>
      <c r="O9" s="60"/>
    </row>
    <row r="10" spans="1:22" ht="22.5" customHeight="1">
      <c r="A10" s="8"/>
      <c r="B10" s="17"/>
      <c r="C10" s="21"/>
      <c r="D10" s="24"/>
      <c r="E10" s="59"/>
      <c r="F10" s="17"/>
      <c r="G10" s="17"/>
      <c r="H10" s="3"/>
      <c r="I10" s="61" t="s">
        <v>16</v>
      </c>
      <c r="J10" s="62"/>
      <c r="K10" s="63"/>
      <c r="L10" s="67" t="s">
        <v>14</v>
      </c>
      <c r="M10" s="68"/>
      <c r="N10" s="67" t="s">
        <v>15</v>
      </c>
      <c r="O10" s="68"/>
    </row>
    <row r="11" spans="1:22" ht="36.75" customHeight="1">
      <c r="B11" s="33"/>
      <c r="C11" s="33"/>
      <c r="D11" s="38"/>
      <c r="E11" s="59"/>
      <c r="F11" s="37"/>
      <c r="G11" s="35"/>
      <c r="H11" s="3"/>
      <c r="I11" s="64"/>
      <c r="J11" s="65"/>
      <c r="K11" s="66"/>
      <c r="L11" s="69">
        <v>445691622</v>
      </c>
      <c r="M11" s="54"/>
      <c r="N11" s="70">
        <v>1860629835.76544</v>
      </c>
      <c r="O11" s="70"/>
    </row>
    <row r="12" spans="1:22" ht="42" customHeight="1">
      <c r="A12" s="8"/>
      <c r="B12" s="15"/>
      <c r="C12" s="33"/>
      <c r="D12" s="38"/>
      <c r="E12" s="34"/>
      <c r="F12" s="35"/>
      <c r="G12" s="37"/>
      <c r="H12" s="3"/>
      <c r="I12" s="44" t="s">
        <v>22</v>
      </c>
      <c r="J12" s="45"/>
      <c r="K12" s="46"/>
      <c r="L12" s="47">
        <f>N12/$L$18</f>
        <v>185820595.88235295</v>
      </c>
      <c r="M12" s="48"/>
      <c r="N12" s="49">
        <v>745512230.67999995</v>
      </c>
      <c r="O12" s="49"/>
      <c r="P12" s="1"/>
      <c r="Q12" s="20"/>
      <c r="R12" s="20"/>
      <c r="S12" s="20"/>
      <c r="T12" s="20"/>
      <c r="U12" s="20"/>
      <c r="V12" s="20"/>
    </row>
    <row r="13" spans="1:22" ht="42" customHeight="1">
      <c r="A13" s="8"/>
      <c r="B13" s="15"/>
      <c r="C13" s="33"/>
      <c r="D13" s="38"/>
      <c r="E13" s="34"/>
      <c r="F13" s="35"/>
      <c r="G13" s="37"/>
      <c r="H13" s="3"/>
      <c r="I13" s="44" t="s">
        <v>25</v>
      </c>
      <c r="J13" s="45"/>
      <c r="K13" s="46"/>
      <c r="L13" s="47">
        <f>N13/$L$18</f>
        <v>0</v>
      </c>
      <c r="M13" s="48"/>
      <c r="N13" s="53">
        <v>0</v>
      </c>
      <c r="O13" s="54"/>
      <c r="Q13" s="79"/>
      <c r="R13" s="79"/>
      <c r="S13" s="20"/>
      <c r="T13" s="20"/>
      <c r="U13" s="20"/>
      <c r="V13" s="20"/>
    </row>
    <row r="14" spans="1:22" ht="42" customHeight="1">
      <c r="A14" s="38"/>
      <c r="B14" s="38"/>
      <c r="C14" s="38"/>
      <c r="D14" s="38"/>
      <c r="E14" s="34"/>
      <c r="F14" s="35"/>
      <c r="G14" s="37"/>
      <c r="H14" s="3"/>
      <c r="I14" s="44" t="s">
        <v>24</v>
      </c>
      <c r="J14" s="45"/>
      <c r="K14" s="46"/>
      <c r="L14" s="47">
        <f>N14/$L$18</f>
        <v>271557266.41326022</v>
      </c>
      <c r="M14" s="48"/>
      <c r="N14" s="53">
        <v>1089487752.8499999</v>
      </c>
      <c r="O14" s="54"/>
      <c r="Q14" s="80"/>
      <c r="R14" s="80"/>
      <c r="S14" s="80"/>
      <c r="T14" s="79"/>
      <c r="U14" s="79"/>
      <c r="V14" s="20"/>
    </row>
    <row r="15" spans="1:22" s="1" customFormat="1" ht="42" customHeight="1">
      <c r="A15" s="36"/>
      <c r="B15" s="78"/>
      <c r="C15" s="78"/>
      <c r="D15" s="3"/>
      <c r="E15" s="8"/>
      <c r="F15" s="8"/>
      <c r="G15" s="8"/>
      <c r="H15" s="3"/>
      <c r="I15" s="50" t="s">
        <v>18</v>
      </c>
      <c r="J15" s="51"/>
      <c r="K15" s="52"/>
      <c r="L15" s="47">
        <f>N15/$L$18</f>
        <v>8122586.4445263967</v>
      </c>
      <c r="M15" s="48"/>
      <c r="N15" s="53">
        <v>32587816.815439899</v>
      </c>
      <c r="O15" s="54"/>
      <c r="Q15" s="18"/>
      <c r="R15" s="18"/>
      <c r="S15" s="18"/>
      <c r="T15" s="19"/>
      <c r="U15" s="19"/>
    </row>
    <row r="16" spans="1:22" s="1" customFormat="1" ht="83.25" customHeight="1">
      <c r="A16" s="3"/>
      <c r="B16" s="3"/>
      <c r="C16" s="3"/>
      <c r="D16" s="3"/>
      <c r="E16" s="8"/>
      <c r="F16" s="8"/>
      <c r="G16" s="39"/>
      <c r="H16" s="3"/>
      <c r="I16" s="50" t="s">
        <v>29</v>
      </c>
      <c r="J16" s="51"/>
      <c r="K16" s="52"/>
      <c r="L16" s="47">
        <f>N16/L18</f>
        <v>5475021.8320039883</v>
      </c>
      <c r="M16" s="48"/>
      <c r="N16" s="53">
        <v>21965787.59</v>
      </c>
      <c r="O16" s="54"/>
      <c r="Q16" s="22"/>
      <c r="R16" s="22"/>
      <c r="S16" s="22"/>
      <c r="T16" s="23"/>
      <c r="U16" s="23"/>
    </row>
    <row r="17" spans="1:16" ht="42" customHeight="1">
      <c r="A17" s="3"/>
      <c r="B17" s="3"/>
      <c r="C17" s="3"/>
      <c r="D17" s="3"/>
      <c r="E17" s="8"/>
      <c r="F17" s="8"/>
      <c r="G17" s="39"/>
      <c r="H17" s="3"/>
      <c r="I17" s="50" t="s">
        <v>23</v>
      </c>
      <c r="J17" s="51"/>
      <c r="K17" s="52"/>
      <c r="L17" s="47">
        <f>N17/$L$18</f>
        <v>2647564.6125224079</v>
      </c>
      <c r="M17" s="48"/>
      <c r="N17" s="53">
        <f>N15-N16</f>
        <v>10622029.225439899</v>
      </c>
      <c r="O17" s="54"/>
    </row>
    <row r="18" spans="1:16" ht="38.25" customHeight="1">
      <c r="A18" s="3"/>
      <c r="B18" s="3"/>
      <c r="C18" s="3"/>
      <c r="D18" s="3"/>
      <c r="E18" s="8"/>
      <c r="F18" s="8"/>
      <c r="G18" s="39"/>
      <c r="H18" s="3"/>
      <c r="I18" s="74" t="s">
        <v>19</v>
      </c>
      <c r="J18" s="75"/>
      <c r="K18" s="76"/>
      <c r="L18" s="77">
        <v>4.0119999999999996</v>
      </c>
      <c r="M18" s="77"/>
      <c r="N18" s="77"/>
      <c r="O18" s="77"/>
      <c r="P18" s="31"/>
    </row>
    <row r="19" spans="1:16" ht="31.9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ht="36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>
      <c r="A22" s="3"/>
      <c r="B22" s="3"/>
      <c r="C22" s="3"/>
      <c r="D22" s="3"/>
      <c r="E22" s="32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6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>
      <c r="A31" s="3"/>
      <c r="B31" s="3"/>
      <c r="C31" s="3"/>
      <c r="D31" s="3"/>
      <c r="E31" s="3"/>
      <c r="F31" s="3"/>
      <c r="G31" s="3"/>
      <c r="I31" s="3"/>
      <c r="J31" s="3"/>
      <c r="K31" s="3"/>
      <c r="L31" s="3"/>
      <c r="M31" s="3"/>
      <c r="N31" s="3"/>
      <c r="O31" s="3"/>
    </row>
    <row r="32" spans="1:16">
      <c r="A32" s="3"/>
      <c r="B32" s="3"/>
      <c r="C32" s="3"/>
      <c r="D32" s="3"/>
      <c r="E32" s="3"/>
      <c r="F32" s="3"/>
      <c r="G32" s="3"/>
      <c r="I32" s="3"/>
      <c r="J32" s="3"/>
      <c r="K32" s="3"/>
      <c r="L32" s="3"/>
      <c r="M32" s="3"/>
      <c r="N32" s="3"/>
      <c r="O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</row>
  </sheetData>
  <autoFilter ref="A3:O7"/>
  <sortState ref="B60:O69">
    <sortCondition descending="1" ref="O60:O69"/>
  </sortState>
  <mergeCells count="34">
    <mergeCell ref="B15:C15"/>
    <mergeCell ref="Q13:R13"/>
    <mergeCell ref="T14:U14"/>
    <mergeCell ref="N13:O13"/>
    <mergeCell ref="Q14:S14"/>
    <mergeCell ref="I15:K15"/>
    <mergeCell ref="L15:M15"/>
    <mergeCell ref="N15:O15"/>
    <mergeCell ref="I18:K18"/>
    <mergeCell ref="L18:O18"/>
    <mergeCell ref="I17:K17"/>
    <mergeCell ref="L17:M17"/>
    <mergeCell ref="N17:O17"/>
    <mergeCell ref="A1:O1"/>
    <mergeCell ref="E9:G9"/>
    <mergeCell ref="E10:E11"/>
    <mergeCell ref="I14:K14"/>
    <mergeCell ref="L14:M14"/>
    <mergeCell ref="N14:O14"/>
    <mergeCell ref="I9:O9"/>
    <mergeCell ref="I10:K11"/>
    <mergeCell ref="L10:M10"/>
    <mergeCell ref="N10:O10"/>
    <mergeCell ref="L11:M11"/>
    <mergeCell ref="N11:O11"/>
    <mergeCell ref="A2:O2"/>
    <mergeCell ref="I13:K13"/>
    <mergeCell ref="L13:M13"/>
    <mergeCell ref="I12:K12"/>
    <mergeCell ref="L12:M12"/>
    <mergeCell ref="N12:O12"/>
    <mergeCell ref="I16:K16"/>
    <mergeCell ref="L16:M16"/>
    <mergeCell ref="N16:O16"/>
  </mergeCells>
  <pageMargins left="0.19685039370078741" right="0.15748031496062992" top="0.35433070866141736" bottom="0.35433070866141736" header="0.15748031496062992" footer="0.15748031496062992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Marek Dziak</cp:lastModifiedBy>
  <cp:lastPrinted>2014-10-29T10:42:39Z</cp:lastPrinted>
  <dcterms:created xsi:type="dcterms:W3CDTF">2012-10-01T08:07:18Z</dcterms:created>
  <dcterms:modified xsi:type="dcterms:W3CDTF">2015-05-18T09:41:58Z</dcterms:modified>
</cp:coreProperties>
</file>