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30" yWindow="75" windowWidth="9435" windowHeight="4545" activeTab="2"/>
  </bookViews>
  <sheets>
    <sheet name="Tabela 7a" sheetId="1" r:id="rId1"/>
    <sheet name="Tabela 7b i Wykres" sheetId="2" r:id="rId2"/>
    <sheet name="7c przykłady projektów" sheetId="3" r:id="rId3"/>
  </sheets>
  <externalReferences>
    <externalReference r:id="rId4"/>
  </externalReferences>
  <definedNames>
    <definedName name="_ftn1" localSheetId="0">'Tabela 7a'!$F$9</definedName>
    <definedName name="_ftnref1" localSheetId="0">'Tabela 7a'!$I$5</definedName>
    <definedName name="_xlnm.Print_Area" localSheetId="0">'Tabela 7a'!$A$2:$M$26</definedName>
  </definedNames>
  <calcPr calcId="125725"/>
</workbook>
</file>

<file path=xl/calcChain.xml><?xml version="1.0" encoding="utf-8"?>
<calcChain xmlns="http://schemas.openxmlformats.org/spreadsheetml/2006/main">
  <c r="G11" i="3"/>
  <c r="F11"/>
  <c r="E11"/>
  <c r="D11"/>
  <c r="C11"/>
  <c r="B11"/>
  <c r="G10"/>
  <c r="F10"/>
  <c r="E10"/>
  <c r="D10"/>
  <c r="C10"/>
  <c r="B10"/>
  <c r="D16" i="2" l="1"/>
  <c r="B16"/>
  <c r="D13"/>
  <c r="B13"/>
  <c r="I7" i="1"/>
  <c r="J22"/>
  <c r="J18"/>
  <c r="J13"/>
  <c r="J7"/>
  <c r="K22"/>
  <c r="K18"/>
  <c r="K13"/>
  <c r="K7"/>
  <c r="L22"/>
  <c r="L18"/>
  <c r="L13"/>
  <c r="L7"/>
  <c r="M22"/>
  <c r="M18"/>
  <c r="M13"/>
  <c r="M7"/>
  <c r="H22"/>
  <c r="H18"/>
  <c r="H13"/>
  <c r="H7"/>
  <c r="I22"/>
  <c r="I26" s="1"/>
  <c r="I18"/>
  <c r="I13"/>
  <c r="G22"/>
  <c r="G18"/>
  <c r="G13"/>
  <c r="G7"/>
  <c r="F22"/>
  <c r="F18"/>
  <c r="F13"/>
  <c r="F7"/>
  <c r="F26" s="1"/>
  <c r="E22"/>
  <c r="E18"/>
  <c r="E13"/>
  <c r="E7"/>
  <c r="E26" s="1"/>
  <c r="D22"/>
  <c r="D18"/>
  <c r="D13"/>
  <c r="D7"/>
  <c r="D26" s="1"/>
  <c r="G26" l="1"/>
  <c r="H26"/>
  <c r="M26"/>
  <c r="L26"/>
  <c r="J26"/>
  <c r="K26"/>
</calcChain>
</file>

<file path=xl/sharedStrings.xml><?xml version="1.0" encoding="utf-8"?>
<sst xmlns="http://schemas.openxmlformats.org/spreadsheetml/2006/main" count="190" uniqueCount="135">
  <si>
    <t>Lp.</t>
  </si>
  <si>
    <t>Priorytet i Obszar Priorytetowy</t>
  </si>
  <si>
    <t>Liczba projektów</t>
  </si>
  <si>
    <t>I.</t>
  </si>
  <si>
    <t>Region Morza Bałtyckiego jako obszar Zrównoważony</t>
  </si>
  <si>
    <t>1.</t>
  </si>
  <si>
    <t>Redukcja środków odżywczych w morzu do akceptowalnego poziomu</t>
  </si>
  <si>
    <t xml:space="preserve">2. </t>
  </si>
  <si>
    <t xml:space="preserve">Zachowanie stref przyrodniczych oraz bioróżnorodności, uwzględniając łowiska morskie </t>
  </si>
  <si>
    <t xml:space="preserve">3. </t>
  </si>
  <si>
    <t xml:space="preserve">Redukcja użytkowania oraz wpływu substancji niebezpiecznych </t>
  </si>
  <si>
    <t>4.</t>
  </si>
  <si>
    <t>Region wzorcowy dla czystej żeglugi i transportu morskiego</t>
  </si>
  <si>
    <t>5.</t>
  </si>
  <si>
    <t>Łagodzenie skutków oraz adaptacja do zmian klimatycznych</t>
  </si>
  <si>
    <t>II.</t>
  </si>
  <si>
    <t>Region Morza Bałtyckiego jako obszar Dobrobytu</t>
  </si>
  <si>
    <t>6.</t>
  </si>
  <si>
    <t>Usuwanie przeszkód w rynku wewnętrznym w regionie Morza Bałtyckiego w tym poprawa współpracy w zakresie ceł i podatków</t>
  </si>
  <si>
    <t>7.</t>
  </si>
  <si>
    <t>Wykorzystanie pełnego potencjału regionu w zakresie badań i innowacji</t>
  </si>
  <si>
    <t>8.</t>
  </si>
  <si>
    <t xml:space="preserve">Wdrożenie Small Business Act: promocja przedsiębiorczości, wzmocnienie MŚP oraz podniesienie poziomu efektywnego wykorzystania zasobów ludzkich  </t>
  </si>
  <si>
    <t>9.</t>
  </si>
  <si>
    <t>Wzmocnienie zrównoważonego rozwoju rolnictwa, leśnictwa i rybołówstwa</t>
  </si>
  <si>
    <t>III.</t>
  </si>
  <si>
    <t>Region Morza Bałtyckiego jako obszar Dostępny i Atrakcyjny</t>
  </si>
  <si>
    <t>10.</t>
  </si>
  <si>
    <t xml:space="preserve">Poprawa dostępności, efektywności i bezpieczeństwa rynków energetycznych </t>
  </si>
  <si>
    <t>33-43</t>
  </si>
  <si>
    <t>11.</t>
  </si>
  <si>
    <t>Wzmocnienie wewnętrznych i zewnętrznych połączeń transportowych</t>
  </si>
  <si>
    <t>12.</t>
  </si>
  <si>
    <t xml:space="preserve">Utrzymanie i wzmocnienie atrakcyjności Regionu Morza Bałtyckiego w szczególności poprzez edukację, turystykę i poziom zdrowotności </t>
  </si>
  <si>
    <t>IV.</t>
  </si>
  <si>
    <t>Region Morza Bałtyckiego jako Obszar Bezpieczny</t>
  </si>
  <si>
    <t>13.</t>
  </si>
  <si>
    <t>Uzyskanie statusu wiodącego regionu w zakresie bezpieczeństwa morskiego</t>
  </si>
  <si>
    <t>14.</t>
  </si>
  <si>
    <t>Wzmocnienie ochrony przed głównymi zagrożeniami na morzu i lądzie</t>
  </si>
  <si>
    <t>15.</t>
  </si>
  <si>
    <t>Obniżenie poziomu przestępczości przygranicznej i szkód powstałych w jej wyniku.</t>
  </si>
  <si>
    <t>V.</t>
  </si>
  <si>
    <t>Ogółem</t>
  </si>
  <si>
    <t>Nr kategorii interwencji</t>
  </si>
  <si>
    <t>W okresie sprawozdawczym</t>
  </si>
  <si>
    <t>Wartość podpisanych umów w okresie sprawozdawczym (w EURO)</t>
  </si>
  <si>
    <t>Wydatki ogółem</t>
  </si>
  <si>
    <t>Wydatki kwalifikowalne</t>
  </si>
  <si>
    <t>Dofinansowanie ze środków publicznych w części odpowiadającej środkom UE</t>
  </si>
  <si>
    <t>Wartość podpisanych umów od uruchomienia programu (w EURO)</t>
  </si>
  <si>
    <t>Od uruchomienia programu</t>
  </si>
  <si>
    <t>2.</t>
  </si>
  <si>
    <t>3.</t>
  </si>
  <si>
    <t>_</t>
  </si>
  <si>
    <t>46, 51</t>
  </si>
  <si>
    <t>30-32</t>
  </si>
  <si>
    <t>01-04, 07</t>
  </si>
  <si>
    <t>05, 08-09, 63, 64, 66</t>
  </si>
  <si>
    <t>16-29</t>
  </si>
  <si>
    <t>Dofinansowanie ze środków publicznych</t>
  </si>
  <si>
    <t>44, 53, 54</t>
  </si>
  <si>
    <t>Środowisko</t>
  </si>
  <si>
    <t xml:space="preserve">Total ERDF amount of the programme: </t>
  </si>
  <si>
    <t>Transport</t>
  </si>
  <si>
    <t>Główne obszary priorytetowe Strategii</t>
  </si>
  <si>
    <t>Kwota EFRR w pozostałych projektach wpisujących się w Strategię</t>
  </si>
  <si>
    <t>B+R, Innowacje</t>
  </si>
  <si>
    <t>Energia</t>
  </si>
  <si>
    <t>Inne:</t>
  </si>
  <si>
    <t xml:space="preserve">Przedsiębiorczość, wsparcie dla MSP, bardziej efektywne wykorzystanie zasobów ludzkich  </t>
  </si>
  <si>
    <t xml:space="preserve">Edukacja, turystyka i zdrowie </t>
  </si>
  <si>
    <t>Suma</t>
  </si>
  <si>
    <t>Tabela 7a. Wpływ projektów realizowanych w ramach Programu Operacyjnego Narodowych Strategicznych Ram Odniesienia 2007-2013 na Strategię UE dla Regionu Morza Bałtyckiego</t>
  </si>
  <si>
    <t>Tabela 7b. EFRR a SRMB</t>
  </si>
  <si>
    <t>Kwota EFRR w projektach wpisujących się w Strategię (suma 3 i 4)</t>
  </si>
  <si>
    <t>13, 55-57, 58, 59, 62, 75, 76</t>
  </si>
  <si>
    <t>Załącznik VII. Wpływ projektów realizowanych w ramach RPO WM 2007-2013 na Strategię UE dla Regionu Morza Bałtyckiego</t>
  </si>
  <si>
    <r>
      <t xml:space="preserve">Country </t>
    </r>
    <r>
      <rPr>
        <b/>
        <i/>
        <sz val="10"/>
        <rFont val="Arial"/>
        <family val="2"/>
        <charset val="238"/>
      </rPr>
      <t>POLAND</t>
    </r>
  </si>
  <si>
    <r>
      <t xml:space="preserve">Convergence/competitiveness/territorial cooperation </t>
    </r>
    <r>
      <rPr>
        <b/>
        <i/>
        <sz val="10"/>
        <rFont val="Arial"/>
        <family val="2"/>
        <charset val="238"/>
      </rPr>
      <t>(specify the objective)</t>
    </r>
  </si>
  <si>
    <r>
      <t xml:space="preserve"> programme </t>
    </r>
    <r>
      <rPr>
        <b/>
        <i/>
        <sz val="10"/>
        <rFont val="Arial"/>
        <family val="2"/>
        <charset val="238"/>
      </rPr>
      <t xml:space="preserve">(Regionalny Program Operacyjny Województwa Mazowieckiego) </t>
    </r>
    <r>
      <rPr>
        <b/>
        <sz val="10"/>
        <rFont val="Arial"/>
        <family val="2"/>
        <charset val="238"/>
      </rPr>
      <t>2007/2013</t>
    </r>
  </si>
  <si>
    <t>bd</t>
  </si>
  <si>
    <r>
      <t xml:space="preserve">Kwota EFRR w projektach flagowych wskazanych w </t>
    </r>
    <r>
      <rPr>
        <i/>
        <sz val="10"/>
        <rFont val="Arial"/>
        <family val="2"/>
        <charset val="238"/>
      </rPr>
      <t>Action plan of the strategy</t>
    </r>
    <r>
      <rPr>
        <sz val="10"/>
        <rFont val="Arial"/>
        <family val="2"/>
        <charset val="238"/>
      </rPr>
      <t xml:space="preserve"> </t>
    </r>
  </si>
  <si>
    <t>Priorytet SRMB</t>
  </si>
  <si>
    <t>Obszar priorytetowy SRMB</t>
  </si>
  <si>
    <t>Projekt flagowy (tak/nie)</t>
  </si>
  <si>
    <t>nie</t>
  </si>
  <si>
    <t>Priorytet, działanie, poddziałanie PO</t>
  </si>
  <si>
    <t>Priorytet IV, Działanie 4.1</t>
  </si>
  <si>
    <t>Priorytet IV, Działanie 4.2</t>
  </si>
  <si>
    <t>Priorytet I, Działanie 1.2</t>
  </si>
  <si>
    <t>Priorytet I, Działanie 1.5</t>
  </si>
  <si>
    <t>Priorytet III, Działanie 3.1</t>
  </si>
  <si>
    <t>Priorytet I, Działanie 1.8</t>
  </si>
  <si>
    <t>Tytuł projektu</t>
  </si>
  <si>
    <t>Dokończenie budowy ochronnego systemu kanalizacyjnego Zalewu Zegrzyńskiego na
terenach Gmin Nieporęt i Serock – wchodzących w skład Aglomeracji Serock, w celu
przeciwdziałania degradacji krajobrazu i środowiska przyrodniczego na Mazowszu</t>
  </si>
  <si>
    <t>Budowa punktu selektywnej zbiórki odpadów w Mińsku Mazowieckim</t>
  </si>
  <si>
    <t>Wdrożenie do produkcji innowacyjnej serii dermo kosmetyków ograniczających
reaktywność skórną osób dorosłych w połączeniu z najnowszą technologią terapii magnetofotodynamicznej.</t>
  </si>
  <si>
    <t>Budowa innowacyjnego i ekologicznego nowego zakładu przetwórstwa skór, jako kolejny
etap rozwoju Garbarni Nadarzyn i umocnienie pozycji firmy jako lidera branży.</t>
  </si>
  <si>
    <t>Poprawa stanu układu komunikacyjnego Gminy Kotuń poprzez modernizację i budowę dróg w
Cisiu-Zagrudziu, Broszkowie, Gręzowie oraz Kotuniu</t>
  </si>
  <si>
    <t>Dostosowanie przedsiębiorstwa TOYOTA MARKI do wymogów BAT poprzez wdrożenie
innowacyjnej technologii lakierowania opartej na wodorozcieńczalnych produktach, mającej
na celu ograniczenie emisji LZO do środowiska.</t>
  </si>
  <si>
    <t>Beneficjent</t>
  </si>
  <si>
    <t>Gmina Nieporęt</t>
  </si>
  <si>
    <t>Miasto Mińsk Mazowiecki</t>
  </si>
  <si>
    <t>PROF.COSMETICA Sp. z o.o.</t>
  </si>
  <si>
    <t>Garbarnia Nadarzyn Waldemar K. Malinowski</t>
  </si>
  <si>
    <t>Gmina Kotuń</t>
  </si>
  <si>
    <t>TOYOTA MARKI WŁADYSŁAW CYGAN, BEATA CYGAN-PRZYGOŃSKA</t>
  </si>
  <si>
    <t>Lider projektu flagowego (tak/nie)</t>
  </si>
  <si>
    <t>Data podpisania umowy</t>
  </si>
  <si>
    <t>2013.09.18</t>
  </si>
  <si>
    <t>2013.11.29</t>
  </si>
  <si>
    <t>2013.01.23</t>
  </si>
  <si>
    <t>2013.01.24</t>
  </si>
  <si>
    <t>2013.04.10</t>
  </si>
  <si>
    <t>2013.04.25</t>
  </si>
  <si>
    <t>Wartość podpisanej umowy (ogółem)</t>
  </si>
  <si>
    <t>Wartość podpisanej umowy (dofinansowanie UE)</t>
  </si>
  <si>
    <t>Okres realizacji projektu</t>
  </si>
  <si>
    <t>2007.02.02 - 2015.05.31</t>
  </si>
  <si>
    <t>2013.02.01 - 2013.12.31</t>
  </si>
  <si>
    <t>2012.04.20 - 2014.06.30</t>
  </si>
  <si>
    <t>2011.11.15 - 2013.12.31</t>
  </si>
  <si>
    <t>2009.10.12 - 2011.07.15</t>
  </si>
  <si>
    <t>2012.07.17- 2013.12.31</t>
  </si>
  <si>
    <t>Opis projektu, w tym informacja na temat zgodności ze Strategią</t>
  </si>
  <si>
    <r>
      <rPr>
        <sz val="12"/>
        <rFont val="Arial"/>
        <family val="2"/>
        <charset val="238"/>
      </rPr>
      <t>Projekt wpisuje się w realizacje SUERMB. Głównym celem Projektu jest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dokończenie budowy ochronnego systemu kanalizacyjnego Zalewu Zegrzyńskiego.
Projektem objęta jest budowa 17,9 km sieci kanalizacyjnej grawitacyjnej i tłocznej w Serocku,
Borowej Górze, Dębem i Jadwisinie na terenie Gminy Serock, a także budowa 10,4 km sieci
kanalizacyjnej grawitacyjnej i tłocznej w Nieporęcie, Białobrzegach i Ryni oraz 1,9 km sieci
wodociągowej w Nieporęcie na terenie Gminy Nieporęt. Tereny te położone w bezpośrednim
sąsiedztwie Zalewu Zegrzyńskiego włączone zostały do tzw. „opaski kanalizacyjnej Zalewu
Zegrzyńskiego”, tj. obszaru na którym należy rozbudować sieć kanalizacyjną w celu
minimalizacji zanieczyszczeń przedostających się do wód Zalewu Zegrzyńskiego. Zbiornik
zalewu stanowi zaopatrzenie w wodę pitną dla mieszkańców Warszawy, co wpisuje się w obszar priorytetowy SUERPM  - Zachowanie stref przyrodniczych oraz bioróżnorodności, uwzględniając łowiska morskie.</t>
    </r>
  </si>
  <si>
    <t>Projekt wpisuje się w realizacje SUERMB. Projekt polega na rozwoju selektywnej zbiórki odpadów komunalnych od mieszkańców
miasta Mińsk Mazowiecki i gminy Mińsk Mazowiecki poprzez utworzenie punktu selektywnej
zbiórki odpadów w mieście Mińsk Mazowiecki, na terenie którego będzie zbieranych 8 frakcji
odpadów komunalnych:
- Przeterminowane leki
- Chemikalia
- Zużyte baterie i akumulatory
- Zużyty sprzęt elektryczny i elektroniczny
- Meble i inne odpady wielkogabarytowe
- Odpady budowlane i rozbiórkowe
- Zużyte opony
- Odpady zielone, co wpisuje się w obszar priorytetowy SUERPM - Redukcja użytkowania oraz wpływu substancji niebezpiecznych.</t>
  </si>
  <si>
    <t>Projekt wpisuje się w realizacje SUERMB. Projekt jako efekt końcowy przewiduje wdrożenie do produkcji i wprowadzenie na
rynek nowej, kompleksowej linii (10 pozycji) dermokosmetyków przeznaczonych do
kompleksowego rozwiązania trudnych problemów skóry u ludzi z obniżoną odpornością
immunologiczną skóry.</t>
  </si>
  <si>
    <t>Projekt wpisuje się w realizacje SUERMB. Przedmiotem projektu jest realizacja kolejnego etapu rozwoju firmy jako
konkurencyjnego i innowacyjnego przedsiębiorstwa i umocnienie jej pozycji jako lidera w
branży garbarskiej. Projekt przewiduje budowę nowego zakładu przetwórstwa skór, zakup nowoczesnych
maszyn i urządzeń, budowę ekologicznej oczyszczalni ścieków, nowoczesnej stacji
transformatorowej, zakup i instalację nowoczesnego sprzętu i oprogramowania
informatycznego.
Pozwoli to na wdrożenie innowacyjnych (w skali krajowej i międzynarodowej), opracowanych
przez własny Dział B + R dwóch technologii produkcji skór na podszewkę do obuwia (głównie
dla dzieci, alergików i osób korzystających z rehabilitacji).</t>
  </si>
  <si>
    <t>Projekt wpisuje się w realizacje SUERMB. Przedmiotem projektu jest modernizacja czterech dróg na terenie
Gminy Kotuń. Modernizacja dróg polega na wykonaniu nawierzchni z mieszanki mineralno - asfaltowej
z wykorzystaniem istniejącej nawierzchni betonowej jako podbudowy oraz wyrównaniu
poboczy gruntowych. Odwodnienie dróg odbywać będzie się powierzchniowo.
Budowa drogi w Kotuniu z kolei polegać będzie na wykonaniu nawierzchni z masy mineralnoasfaltowej
na istniejącej nawierzchni bitumicznej o bardzo złym stanie technicznym oraz
wykonanie chodnika dla pieszych po stronie zachodniej drogi wraz ze zjazdami na posesje, co wpisuje się w obszar priorytetowy SUERPM - Wzmocnienie wewnętrznych i zewnętrznych połączeń transportowych</t>
  </si>
  <si>
    <t>Projekt wpisuje się w realizacje SUERMB. Przedmiotem projektu realizowanego przez przedsiębiorstwa TOYOTA MARKI jest zakup
innowacyjnej ekologicznej kabiny lakierniczej i wdrożenie proekologicznej technologii
lakierowania opartej na wodorozcieńczalnych produktach, mającej na celu ograniczenie
emisji zanieczyszczeń LZO do środowiska. co wpisuje się w obszar priorytetowy SUERPM Wykorzystanie pełnego potencjału regionu w zakresie badań i innowacji</t>
  </si>
  <si>
    <t>Zdjęcia lub wizualizacje</t>
  </si>
  <si>
    <t>brak</t>
  </si>
  <si>
    <t>Tabela 7c. Karta przykładowego projektu wpisującego się w realizację SUE RMB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</si>
</sst>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3"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b/>
      <sz val="11"/>
      <color indexed="9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43" fontId="0" fillId="0" borderId="0" xfId="1" applyFont="1"/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5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3" fontId="5" fillId="0" borderId="9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5" borderId="11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6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0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8" fillId="0" borderId="26" xfId="0" applyFont="1" applyBorder="1" applyAlignment="1">
      <alignment vertical="center" wrapText="1"/>
    </xf>
    <xf numFmtId="0" fontId="9" fillId="8" borderId="11" xfId="0" applyFont="1" applyFill="1" applyBorder="1" applyAlignment="1">
      <alignment horizontal="left" vertical="center" wrapText="1"/>
    </xf>
    <xf numFmtId="0" fontId="10" fillId="9" borderId="11" xfId="0" applyFont="1" applyFill="1" applyBorder="1" applyAlignment="1">
      <alignment horizontal="center" vertical="center" wrapText="1"/>
    </xf>
    <xf numFmtId="14" fontId="10" fillId="9" borderId="11" xfId="0" applyNumberFormat="1" applyFont="1" applyFill="1" applyBorder="1" applyAlignment="1">
      <alignment horizontal="center" vertical="center" wrapText="1"/>
    </xf>
    <xf numFmtId="4" fontId="10" fillId="9" borderId="11" xfId="0" applyNumberFormat="1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2" fillId="0" borderId="0" xfId="0" applyFo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Inwestycje dofinansowane z EFRR wpisujące się w SRMB wg obszarów wsparcia</a:t>
            </a:r>
          </a:p>
        </c:rich>
      </c:tx>
      <c:layout>
        <c:manualLayout>
          <c:xMode val="edge"/>
          <c:yMode val="edge"/>
          <c:x val="0.13106816827873477"/>
          <c:y val="3.51438247925581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19442789623151"/>
          <c:y val="0.21086294875534894"/>
          <c:w val="0.34789698987565459"/>
          <c:h val="0.686902030036363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808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25400">
                <a:noFill/>
              </a:ln>
            </c:spPr>
          </c:dPt>
          <c:cat>
            <c:strRef>
              <c:f>'Tabela 7b i Wykres'!$A$9:$A$13</c:f>
              <c:strCache>
                <c:ptCount val="5"/>
                <c:pt idx="0">
                  <c:v>B+R, Innowacje</c:v>
                </c:pt>
                <c:pt idx="1">
                  <c:v>Energia</c:v>
                </c:pt>
                <c:pt idx="2">
                  <c:v>Transport</c:v>
                </c:pt>
                <c:pt idx="3">
                  <c:v>Środowisko</c:v>
                </c:pt>
                <c:pt idx="4">
                  <c:v>Inne:</c:v>
                </c:pt>
              </c:strCache>
            </c:strRef>
          </c:cat>
          <c:val>
            <c:numRef>
              <c:f>'Tabela 7b i Wykres'!$B$9:$B$13</c:f>
              <c:numCache>
                <c:formatCode>#,##0.00</c:formatCode>
                <c:ptCount val="5"/>
                <c:pt idx="0">
                  <c:v>88464153.868873298</c:v>
                </c:pt>
                <c:pt idx="1">
                  <c:v>35506066.234622143</c:v>
                </c:pt>
                <c:pt idx="2">
                  <c:v>494192013.89132953</c:v>
                </c:pt>
                <c:pt idx="3">
                  <c:v>108729208.91427456</c:v>
                </c:pt>
                <c:pt idx="4">
                  <c:v>535350718.53641856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310768593826732"/>
          <c:y val="0.20127826926646941"/>
          <c:w val="0.35436949201287588"/>
          <c:h val="0.72843564115484161"/>
        </c:manualLayout>
      </c:layout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190500</xdr:rowOff>
    </xdr:from>
    <xdr:to>
      <xdr:col>14</xdr:col>
      <xdr:colOff>390525</xdr:colOff>
      <xdr:row>14</xdr:row>
      <xdr:rowOff>304800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.RPO.V/BAZA%20WIEDZY%20WYDZIA&#321;U/SPRAWOZDANIA%20Z%20RPO/Roczne/2013/MJWPU/korekta/Za&#322;&#261;cznik%20VII%20Strategia%20Morza%20Ba&#322;tyckieg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7a"/>
      <sheetName val="Tabela 7a Euro"/>
      <sheetName val="Tabela 7b i Wykres"/>
      <sheetName val="7c Przykłady projektów"/>
      <sheetName val="7c przykłady projektów Euro"/>
    </sheetNames>
    <sheetDataSet>
      <sheetData sheetId="0"/>
      <sheetData sheetId="1"/>
      <sheetData sheetId="2"/>
      <sheetData sheetId="3">
        <row r="10">
          <cell r="B10">
            <v>41955666.960000001</v>
          </cell>
          <cell r="C10">
            <v>1170700.5</v>
          </cell>
          <cell r="D10">
            <v>917901</v>
          </cell>
          <cell r="E10">
            <v>3199791.74</v>
          </cell>
          <cell r="F10">
            <v>1800821.46</v>
          </cell>
          <cell r="G10">
            <v>3542400</v>
          </cell>
        </row>
        <row r="11">
          <cell r="B11">
            <v>27531620.899999999</v>
          </cell>
          <cell r="C11">
            <v>982372.71</v>
          </cell>
          <cell r="D11">
            <v>323892.5</v>
          </cell>
          <cell r="E11">
            <v>862382.88</v>
          </cell>
          <cell r="F11">
            <v>1303363.8999999999</v>
          </cell>
          <cell r="G11">
            <v>979200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opLeftCell="E10" zoomScaleNormal="100" zoomScaleSheetLayoutView="100" workbookViewId="0">
      <selection activeCell="C21" sqref="C21"/>
    </sheetView>
  </sheetViews>
  <sheetFormatPr defaultRowHeight="12.75"/>
  <cols>
    <col min="1" max="1" width="3.5703125" style="1" customWidth="1"/>
    <col min="2" max="2" width="35.28515625" style="2" customWidth="1"/>
    <col min="3" max="3" width="12.28515625" style="3" customWidth="1"/>
    <col min="4" max="4" width="17.85546875" style="2" customWidth="1"/>
    <col min="5" max="5" width="13.42578125" style="2" customWidth="1"/>
    <col min="6" max="6" width="14.28515625" style="2" customWidth="1"/>
    <col min="7" max="7" width="15.140625" style="2" customWidth="1"/>
    <col min="8" max="8" width="18" style="2" customWidth="1"/>
    <col min="9" max="9" width="23.7109375" style="2" customWidth="1"/>
    <col min="10" max="10" width="21" style="46" customWidth="1"/>
    <col min="11" max="11" width="18.7109375" style="46" customWidth="1"/>
    <col min="12" max="12" width="19.7109375" style="46" customWidth="1"/>
    <col min="13" max="13" width="27.7109375" style="46" customWidth="1"/>
    <col min="14" max="16384" width="9.140625" style="46"/>
  </cols>
  <sheetData>
    <row r="1" spans="1:13" s="1" customFormat="1">
      <c r="A1" s="53"/>
      <c r="B1" s="54"/>
      <c r="C1" s="54"/>
      <c r="D1" s="54"/>
      <c r="E1" s="54"/>
      <c r="F1" s="54"/>
      <c r="G1" s="54"/>
      <c r="H1" s="54"/>
      <c r="I1" s="54"/>
      <c r="J1" s="54"/>
    </row>
    <row r="2" spans="1:13" s="1" customFormat="1" ht="19.5" customHeight="1" thickBot="1">
      <c r="A2" s="65" t="s">
        <v>77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1" customFormat="1" ht="27" customHeight="1" thickBot="1">
      <c r="A3" s="58" t="s">
        <v>73</v>
      </c>
      <c r="B3" s="59"/>
      <c r="C3" s="59"/>
      <c r="D3" s="59"/>
      <c r="E3" s="59"/>
      <c r="F3" s="59"/>
      <c r="G3" s="59"/>
      <c r="H3" s="59"/>
      <c r="I3" s="59"/>
      <c r="J3" s="60"/>
      <c r="K3" s="60"/>
      <c r="L3" s="60"/>
      <c r="M3" s="61"/>
    </row>
    <row r="4" spans="1:13" s="1" customFormat="1" ht="54.6" customHeight="1">
      <c r="A4" s="62" t="s">
        <v>0</v>
      </c>
      <c r="B4" s="55" t="s">
        <v>1</v>
      </c>
      <c r="C4" s="55" t="s">
        <v>44</v>
      </c>
      <c r="D4" s="55" t="s">
        <v>2</v>
      </c>
      <c r="E4" s="55"/>
      <c r="F4" s="55" t="s">
        <v>46</v>
      </c>
      <c r="G4" s="55"/>
      <c r="H4" s="56"/>
      <c r="I4" s="56"/>
      <c r="J4" s="55" t="s">
        <v>50</v>
      </c>
      <c r="K4" s="55"/>
      <c r="L4" s="56"/>
      <c r="M4" s="57"/>
    </row>
    <row r="5" spans="1:13" s="1" customFormat="1" ht="51" customHeight="1" thickBot="1">
      <c r="A5" s="63"/>
      <c r="B5" s="64"/>
      <c r="C5" s="64"/>
      <c r="D5" s="51" t="s">
        <v>45</v>
      </c>
      <c r="E5" s="51" t="s">
        <v>51</v>
      </c>
      <c r="F5" s="51" t="s">
        <v>47</v>
      </c>
      <c r="G5" s="51" t="s">
        <v>48</v>
      </c>
      <c r="H5" s="51" t="s">
        <v>60</v>
      </c>
      <c r="I5" s="51" t="s">
        <v>49</v>
      </c>
      <c r="J5" s="51" t="s">
        <v>47</v>
      </c>
      <c r="K5" s="51" t="s">
        <v>48</v>
      </c>
      <c r="L5" s="51" t="s">
        <v>60</v>
      </c>
      <c r="M5" s="52" t="s">
        <v>49</v>
      </c>
    </row>
    <row r="6" spans="1:13" s="50" customFormat="1" ht="16.149999999999999" customHeight="1" thickBot="1">
      <c r="A6" s="47" t="s">
        <v>54</v>
      </c>
      <c r="B6" s="48" t="s">
        <v>54</v>
      </c>
      <c r="C6" s="48" t="s">
        <v>54</v>
      </c>
      <c r="D6" s="48" t="s">
        <v>5</v>
      </c>
      <c r="E6" s="48" t="s">
        <v>52</v>
      </c>
      <c r="F6" s="48" t="s">
        <v>53</v>
      </c>
      <c r="G6" s="48" t="s">
        <v>11</v>
      </c>
      <c r="H6" s="48" t="s">
        <v>13</v>
      </c>
      <c r="I6" s="48" t="s">
        <v>17</v>
      </c>
      <c r="J6" s="48" t="s">
        <v>19</v>
      </c>
      <c r="K6" s="48" t="s">
        <v>21</v>
      </c>
      <c r="L6" s="48" t="s">
        <v>23</v>
      </c>
      <c r="M6" s="49" t="s">
        <v>27</v>
      </c>
    </row>
    <row r="7" spans="1:13" s="1" customFormat="1" ht="25.5">
      <c r="A7" s="18" t="s">
        <v>3</v>
      </c>
      <c r="B7" s="19" t="s">
        <v>4</v>
      </c>
      <c r="C7" s="20"/>
      <c r="D7" s="21">
        <f t="shared" ref="D7:M7" si="0">SUM(D8:D12)</f>
        <v>11</v>
      </c>
      <c r="E7" s="21">
        <f t="shared" si="0"/>
        <v>52</v>
      </c>
      <c r="F7" s="22">
        <f t="shared" si="0"/>
        <v>69224229.737844169</v>
      </c>
      <c r="G7" s="22">
        <f t="shared" si="0"/>
        <v>57034693.087287642</v>
      </c>
      <c r="H7" s="22">
        <f t="shared" si="0"/>
        <v>35646558.047744587</v>
      </c>
      <c r="I7" s="22">
        <f t="shared" si="0"/>
        <v>34157895.0693224</v>
      </c>
      <c r="J7" s="22">
        <f t="shared" si="0"/>
        <v>169253827.71919546</v>
      </c>
      <c r="K7" s="22">
        <f t="shared" si="0"/>
        <v>147936612.36330795</v>
      </c>
      <c r="L7" s="22">
        <f t="shared" si="0"/>
        <v>110217871.89269674</v>
      </c>
      <c r="M7" s="22">
        <f t="shared" si="0"/>
        <v>108729208.91427454</v>
      </c>
    </row>
    <row r="8" spans="1:13" s="1" customFormat="1" ht="25.5">
      <c r="A8" s="23" t="s">
        <v>5</v>
      </c>
      <c r="B8" s="24" t="s">
        <v>6</v>
      </c>
      <c r="C8" s="25" t="s">
        <v>54</v>
      </c>
      <c r="D8" s="26">
        <v>0</v>
      </c>
      <c r="E8" s="26">
        <v>0</v>
      </c>
      <c r="F8" s="27">
        <v>0</v>
      </c>
      <c r="G8" s="27">
        <v>0</v>
      </c>
      <c r="H8" s="27">
        <v>0</v>
      </c>
      <c r="I8" s="27">
        <v>0</v>
      </c>
      <c r="J8" s="28">
        <v>0</v>
      </c>
      <c r="K8" s="28">
        <v>0</v>
      </c>
      <c r="L8" s="28">
        <v>0</v>
      </c>
      <c r="M8" s="29">
        <v>0</v>
      </c>
    </row>
    <row r="9" spans="1:13" s="1" customFormat="1" ht="38.25">
      <c r="A9" s="23" t="s">
        <v>7</v>
      </c>
      <c r="B9" s="30" t="s">
        <v>8</v>
      </c>
      <c r="C9" s="25" t="s">
        <v>55</v>
      </c>
      <c r="D9" s="26">
        <v>6</v>
      </c>
      <c r="E9" s="26">
        <v>33</v>
      </c>
      <c r="F9" s="27">
        <v>42698799.509373166</v>
      </c>
      <c r="G9" s="27">
        <v>38633873.547646947</v>
      </c>
      <c r="H9" s="27">
        <v>24722493.516891234</v>
      </c>
      <c r="I9" s="27">
        <v>24722493.516891234</v>
      </c>
      <c r="J9" s="28">
        <v>127729724.96094511</v>
      </c>
      <c r="K9" s="28">
        <v>114718359.9931654</v>
      </c>
      <c r="L9" s="28">
        <v>87320176.86731106</v>
      </c>
      <c r="M9" s="29">
        <v>87320176.86731106</v>
      </c>
    </row>
    <row r="10" spans="1:13" s="1" customFormat="1" ht="25.5">
      <c r="A10" s="23" t="s">
        <v>9</v>
      </c>
      <c r="B10" s="30" t="s">
        <v>10</v>
      </c>
      <c r="C10" s="25" t="s">
        <v>61</v>
      </c>
      <c r="D10" s="26">
        <v>5</v>
      </c>
      <c r="E10" s="26">
        <v>19</v>
      </c>
      <c r="F10" s="27">
        <v>26525430.228471003</v>
      </c>
      <c r="G10" s="27">
        <v>18400819.539640695</v>
      </c>
      <c r="H10" s="27">
        <v>10924064.53085335</v>
      </c>
      <c r="I10" s="27">
        <v>9435401.5524311662</v>
      </c>
      <c r="J10" s="28">
        <v>41524102.758250341</v>
      </c>
      <c r="K10" s="28">
        <v>33218252.370142542</v>
      </c>
      <c r="L10" s="28">
        <v>22897695.02538567</v>
      </c>
      <c r="M10" s="29">
        <v>21409032.046963491</v>
      </c>
    </row>
    <row r="11" spans="1:13" s="1" customFormat="1" ht="25.5">
      <c r="A11" s="23" t="s">
        <v>11</v>
      </c>
      <c r="B11" s="30" t="s">
        <v>12</v>
      </c>
      <c r="C11" s="25" t="s">
        <v>56</v>
      </c>
      <c r="D11" s="26">
        <v>0</v>
      </c>
      <c r="E11" s="26">
        <v>0</v>
      </c>
      <c r="F11" s="27">
        <v>0</v>
      </c>
      <c r="G11" s="27">
        <v>0</v>
      </c>
      <c r="H11" s="27">
        <v>0</v>
      </c>
      <c r="I11" s="27">
        <v>0</v>
      </c>
      <c r="J11" s="28">
        <v>0</v>
      </c>
      <c r="K11" s="28">
        <v>0</v>
      </c>
      <c r="L11" s="28">
        <v>0</v>
      </c>
      <c r="M11" s="29">
        <v>0</v>
      </c>
    </row>
    <row r="12" spans="1:13" s="1" customFormat="1" ht="25.5">
      <c r="A12" s="23" t="s">
        <v>13</v>
      </c>
      <c r="B12" s="30" t="s">
        <v>14</v>
      </c>
      <c r="C12" s="25">
        <v>49</v>
      </c>
      <c r="D12" s="26">
        <v>0</v>
      </c>
      <c r="E12" s="26">
        <v>0</v>
      </c>
      <c r="F12" s="27">
        <v>0</v>
      </c>
      <c r="G12" s="27">
        <v>0</v>
      </c>
      <c r="H12" s="27">
        <v>0</v>
      </c>
      <c r="I12" s="27">
        <v>0</v>
      </c>
      <c r="J12" s="28">
        <v>0</v>
      </c>
      <c r="K12" s="28">
        <v>0</v>
      </c>
      <c r="L12" s="28">
        <v>0</v>
      </c>
      <c r="M12" s="29">
        <v>0</v>
      </c>
    </row>
    <row r="13" spans="1:13" s="1" customFormat="1" ht="25.5">
      <c r="A13" s="31" t="s">
        <v>15</v>
      </c>
      <c r="B13" s="32" t="s">
        <v>16</v>
      </c>
      <c r="C13" s="33"/>
      <c r="D13" s="34">
        <f t="shared" ref="D13:M13" si="1">SUM(D14:D17)</f>
        <v>257</v>
      </c>
      <c r="E13" s="34">
        <f t="shared" si="1"/>
        <v>741</v>
      </c>
      <c r="F13" s="35">
        <f t="shared" si="1"/>
        <v>207132615.47793394</v>
      </c>
      <c r="G13" s="35">
        <f t="shared" si="1"/>
        <v>180628379.1227299</v>
      </c>
      <c r="H13" s="35">
        <f t="shared" si="1"/>
        <v>119848222.35891429</v>
      </c>
      <c r="I13" s="35">
        <f t="shared" si="1"/>
        <v>106824008.44561607</v>
      </c>
      <c r="J13" s="35">
        <f t="shared" si="1"/>
        <v>678130751.34007037</v>
      </c>
      <c r="K13" s="35">
        <f t="shared" si="1"/>
        <v>584392691.37863672</v>
      </c>
      <c r="L13" s="35">
        <f t="shared" si="1"/>
        <v>379973204.7402848</v>
      </c>
      <c r="M13" s="35">
        <f t="shared" si="1"/>
        <v>346231183.23813701</v>
      </c>
    </row>
    <row r="14" spans="1:13" s="1" customFormat="1" ht="51">
      <c r="A14" s="23" t="s">
        <v>17</v>
      </c>
      <c r="B14" s="36" t="s">
        <v>18</v>
      </c>
      <c r="C14" s="25" t="s">
        <v>54</v>
      </c>
      <c r="D14" s="26">
        <v>0</v>
      </c>
      <c r="E14" s="26">
        <v>0</v>
      </c>
      <c r="F14" s="27">
        <v>0</v>
      </c>
      <c r="G14" s="27">
        <v>0</v>
      </c>
      <c r="H14" s="27">
        <v>0</v>
      </c>
      <c r="I14" s="27">
        <v>0</v>
      </c>
      <c r="J14" s="28">
        <v>0</v>
      </c>
      <c r="K14" s="28">
        <v>0</v>
      </c>
      <c r="L14" s="28">
        <v>0</v>
      </c>
      <c r="M14" s="29">
        <v>0</v>
      </c>
    </row>
    <row r="15" spans="1:13" s="1" customFormat="1" ht="25.5">
      <c r="A15" s="23" t="s">
        <v>19</v>
      </c>
      <c r="B15" s="37" t="s">
        <v>20</v>
      </c>
      <c r="C15" s="25" t="s">
        <v>57</v>
      </c>
      <c r="D15" s="26">
        <v>33</v>
      </c>
      <c r="E15" s="26">
        <v>116</v>
      </c>
      <c r="F15" s="27">
        <v>82910572.444346786</v>
      </c>
      <c r="G15" s="27">
        <v>75336199.631419644</v>
      </c>
      <c r="H15" s="35">
        <v>57468823.857644998</v>
      </c>
      <c r="I15" s="35">
        <v>56511742.623511024</v>
      </c>
      <c r="J15" s="28">
        <v>158876132.56199965</v>
      </c>
      <c r="K15" s="28">
        <v>139905165.04344857</v>
      </c>
      <c r="L15" s="28">
        <v>93697077.382347241</v>
      </c>
      <c r="M15" s="29">
        <v>88464153.868873298</v>
      </c>
    </row>
    <row r="16" spans="1:13" s="1" customFormat="1" ht="63.75">
      <c r="A16" s="23" t="s">
        <v>21</v>
      </c>
      <c r="B16" s="38" t="s">
        <v>22</v>
      </c>
      <c r="C16" s="25" t="s">
        <v>58</v>
      </c>
      <c r="D16" s="26">
        <v>224</v>
      </c>
      <c r="E16" s="26">
        <v>625</v>
      </c>
      <c r="F16" s="27">
        <v>124222043.03358716</v>
      </c>
      <c r="G16" s="27">
        <v>105292179.49131027</v>
      </c>
      <c r="H16" s="27">
        <v>62379398.501269281</v>
      </c>
      <c r="I16" s="27">
        <v>50312265.822105035</v>
      </c>
      <c r="J16" s="28">
        <v>519254618.77807075</v>
      </c>
      <c r="K16" s="28">
        <v>444487526.33518815</v>
      </c>
      <c r="L16" s="28">
        <v>286276127.35793757</v>
      </c>
      <c r="M16" s="29">
        <v>257767029.36926374</v>
      </c>
    </row>
    <row r="17" spans="1:13" s="1" customFormat="1" ht="25.5">
      <c r="A17" s="23" t="s">
        <v>23</v>
      </c>
      <c r="B17" s="36" t="s">
        <v>24</v>
      </c>
      <c r="C17" s="25" t="s">
        <v>54</v>
      </c>
      <c r="D17" s="26">
        <v>0</v>
      </c>
      <c r="E17" s="26">
        <v>0</v>
      </c>
      <c r="F17" s="27">
        <v>0</v>
      </c>
      <c r="G17" s="27">
        <v>0</v>
      </c>
      <c r="H17" s="27">
        <v>0</v>
      </c>
      <c r="I17" s="27">
        <v>0</v>
      </c>
      <c r="J17" s="28">
        <v>0</v>
      </c>
      <c r="K17" s="28">
        <v>0</v>
      </c>
      <c r="L17" s="28">
        <v>0</v>
      </c>
      <c r="M17" s="29">
        <v>0</v>
      </c>
    </row>
    <row r="18" spans="1:13" s="1" customFormat="1" ht="25.5">
      <c r="A18" s="31" t="s">
        <v>25</v>
      </c>
      <c r="B18" s="32" t="s">
        <v>26</v>
      </c>
      <c r="C18" s="33"/>
      <c r="D18" s="34">
        <f t="shared" ref="D18:M18" si="2">SUM(D19:D21)</f>
        <v>46</v>
      </c>
      <c r="E18" s="34">
        <f t="shared" si="2"/>
        <v>454</v>
      </c>
      <c r="F18" s="35">
        <f t="shared" si="2"/>
        <v>271492240.35100561</v>
      </c>
      <c r="G18" s="35">
        <f t="shared" si="2"/>
        <v>187154862.6659832</v>
      </c>
      <c r="H18" s="35">
        <f t="shared" si="2"/>
        <v>121860697.92032808</v>
      </c>
      <c r="I18" s="35">
        <f t="shared" si="2"/>
        <v>112304162.90031244</v>
      </c>
      <c r="J18" s="35">
        <f t="shared" si="2"/>
        <v>1362290920.5819175</v>
      </c>
      <c r="K18" s="35">
        <f t="shared" si="2"/>
        <v>1141599788.3836162</v>
      </c>
      <c r="L18" s="35">
        <f t="shared" si="2"/>
        <v>832607050.35637546</v>
      </c>
      <c r="M18" s="35">
        <f t="shared" si="2"/>
        <v>807281769.29310656</v>
      </c>
    </row>
    <row r="19" spans="1:13" s="1" customFormat="1" ht="25.5">
      <c r="A19" s="23" t="s">
        <v>27</v>
      </c>
      <c r="B19" s="39" t="s">
        <v>28</v>
      </c>
      <c r="C19" s="25" t="s">
        <v>29</v>
      </c>
      <c r="D19" s="26">
        <v>17</v>
      </c>
      <c r="E19" s="26">
        <v>27</v>
      </c>
      <c r="F19" s="27">
        <v>21556893.424135908</v>
      </c>
      <c r="G19" s="27">
        <v>19375835.293399725</v>
      </c>
      <c r="H19" s="27">
        <v>13046474.040714707</v>
      </c>
      <c r="I19" s="27">
        <v>12853979.884299943</v>
      </c>
      <c r="J19" s="28">
        <v>55940424.035832845</v>
      </c>
      <c r="K19" s="28">
        <v>51114025.454012901</v>
      </c>
      <c r="L19" s="28">
        <v>38611414.362429217</v>
      </c>
      <c r="M19" s="29">
        <v>35506066.234622143</v>
      </c>
    </row>
    <row r="20" spans="1:13" s="1" customFormat="1" ht="25.5">
      <c r="A20" s="23" t="s">
        <v>30</v>
      </c>
      <c r="B20" s="40" t="s">
        <v>31</v>
      </c>
      <c r="C20" s="25" t="s">
        <v>59</v>
      </c>
      <c r="D20" s="26">
        <v>5</v>
      </c>
      <c r="E20" s="26">
        <v>219</v>
      </c>
      <c r="F20" s="27">
        <v>191507353.13903531</v>
      </c>
      <c r="G20" s="27">
        <v>117527253.75170866</v>
      </c>
      <c r="H20" s="35">
        <v>74879038.469049022</v>
      </c>
      <c r="I20" s="35">
        <v>67326972.947178274</v>
      </c>
      <c r="J20" s="28">
        <v>882697019.42491698</v>
      </c>
      <c r="K20" s="28">
        <v>709574157.51562178</v>
      </c>
      <c r="L20" s="28">
        <v>513290552.86565101</v>
      </c>
      <c r="M20" s="29">
        <v>494192013.89132953</v>
      </c>
    </row>
    <row r="21" spans="1:13" s="1" customFormat="1" ht="51">
      <c r="A21" s="23" t="s">
        <v>32</v>
      </c>
      <c r="B21" s="38" t="s">
        <v>33</v>
      </c>
      <c r="C21" s="25" t="s">
        <v>76</v>
      </c>
      <c r="D21" s="26">
        <v>24</v>
      </c>
      <c r="E21" s="26">
        <v>208</v>
      </c>
      <c r="F21" s="27">
        <v>58427993.787834413</v>
      </c>
      <c r="G21" s="27">
        <v>50251773.620874822</v>
      </c>
      <c r="H21" s="27">
        <v>33935185.410564341</v>
      </c>
      <c r="I21" s="27">
        <v>32123210.068834215</v>
      </c>
      <c r="J21" s="28">
        <v>423653477.12116772</v>
      </c>
      <c r="K21" s="28">
        <v>380911605.41398162</v>
      </c>
      <c r="L21" s="28">
        <v>280705083.12829524</v>
      </c>
      <c r="M21" s="29">
        <v>277583689.16715485</v>
      </c>
    </row>
    <row r="22" spans="1:13" s="1" customFormat="1" ht="25.5">
      <c r="A22" s="31" t="s">
        <v>34</v>
      </c>
      <c r="B22" s="32" t="s">
        <v>35</v>
      </c>
      <c r="C22" s="33"/>
      <c r="D22" s="34">
        <f t="shared" ref="D22:M22" si="3">SUM(D23:D25)</f>
        <v>0</v>
      </c>
      <c r="E22" s="34">
        <f t="shared" si="3"/>
        <v>0</v>
      </c>
      <c r="F22" s="35">
        <f t="shared" si="3"/>
        <v>0</v>
      </c>
      <c r="G22" s="35">
        <f t="shared" si="3"/>
        <v>0</v>
      </c>
      <c r="H22" s="35">
        <f t="shared" si="3"/>
        <v>0</v>
      </c>
      <c r="I22" s="35">
        <f t="shared" si="3"/>
        <v>0</v>
      </c>
      <c r="J22" s="35">
        <f t="shared" si="3"/>
        <v>0</v>
      </c>
      <c r="K22" s="35">
        <f t="shared" si="3"/>
        <v>0</v>
      </c>
      <c r="L22" s="35">
        <f t="shared" si="3"/>
        <v>0</v>
      </c>
      <c r="M22" s="35">
        <f t="shared" si="3"/>
        <v>0</v>
      </c>
    </row>
    <row r="23" spans="1:13" s="1" customFormat="1" ht="25.5">
      <c r="A23" s="23" t="s">
        <v>36</v>
      </c>
      <c r="B23" s="36" t="s">
        <v>37</v>
      </c>
      <c r="C23" s="25" t="s">
        <v>54</v>
      </c>
      <c r="D23" s="26">
        <v>0</v>
      </c>
      <c r="E23" s="26">
        <v>0</v>
      </c>
      <c r="F23" s="27">
        <v>0</v>
      </c>
      <c r="G23" s="27">
        <v>0</v>
      </c>
      <c r="H23" s="27">
        <v>0</v>
      </c>
      <c r="I23" s="27">
        <v>0</v>
      </c>
      <c r="J23" s="28">
        <v>0</v>
      </c>
      <c r="K23" s="28">
        <v>0</v>
      </c>
      <c r="L23" s="28">
        <v>0</v>
      </c>
      <c r="M23" s="29">
        <v>0</v>
      </c>
    </row>
    <row r="24" spans="1:13" s="1" customFormat="1" ht="25.5">
      <c r="A24" s="23" t="s">
        <v>38</v>
      </c>
      <c r="B24" s="36" t="s">
        <v>39</v>
      </c>
      <c r="C24" s="25" t="s">
        <v>54</v>
      </c>
      <c r="D24" s="26">
        <v>0</v>
      </c>
      <c r="E24" s="26">
        <v>0</v>
      </c>
      <c r="F24" s="27">
        <v>0</v>
      </c>
      <c r="G24" s="27">
        <v>0</v>
      </c>
      <c r="H24" s="35">
        <v>0</v>
      </c>
      <c r="I24" s="35">
        <v>0</v>
      </c>
      <c r="J24" s="28">
        <v>0</v>
      </c>
      <c r="K24" s="28">
        <v>0</v>
      </c>
      <c r="L24" s="28">
        <v>0</v>
      </c>
      <c r="M24" s="29">
        <v>0</v>
      </c>
    </row>
    <row r="25" spans="1:13" s="1" customFormat="1" ht="38.25">
      <c r="A25" s="23" t="s">
        <v>40</v>
      </c>
      <c r="B25" s="36" t="s">
        <v>41</v>
      </c>
      <c r="C25" s="25" t="s">
        <v>54</v>
      </c>
      <c r="D25" s="26">
        <v>0</v>
      </c>
      <c r="E25" s="26">
        <v>0</v>
      </c>
      <c r="F25" s="27">
        <v>0</v>
      </c>
      <c r="G25" s="27">
        <v>0</v>
      </c>
      <c r="H25" s="27">
        <v>0</v>
      </c>
      <c r="I25" s="27">
        <v>0</v>
      </c>
      <c r="J25" s="28">
        <v>0</v>
      </c>
      <c r="K25" s="28">
        <v>0</v>
      </c>
      <c r="L25" s="28">
        <v>0</v>
      </c>
      <c r="M25" s="29">
        <v>0</v>
      </c>
    </row>
    <row r="26" spans="1:13" s="1" customFormat="1" ht="25.9" customHeight="1" thickBot="1">
      <c r="A26" s="41" t="s">
        <v>42</v>
      </c>
      <c r="B26" s="42" t="s">
        <v>43</v>
      </c>
      <c r="C26" s="43"/>
      <c r="D26" s="44">
        <f>SUM(D22,D18,D13,D7)</f>
        <v>314</v>
      </c>
      <c r="E26" s="44">
        <f>SUM(E22,E18,E13,E7)</f>
        <v>1247</v>
      </c>
      <c r="F26" s="45">
        <f>SUM(F22,F18,F13,F7)</f>
        <v>547849085.56678367</v>
      </c>
      <c r="G26" s="45">
        <f>SUM(G22,G18,G13,G7)</f>
        <v>424817934.87600076</v>
      </c>
      <c r="H26" s="45">
        <f t="shared" ref="H26:M26" si="4">SUM(H22,H18,H13,H7)</f>
        <v>277355478.32698697</v>
      </c>
      <c r="I26" s="45">
        <f t="shared" si="4"/>
        <v>253286066.4152509</v>
      </c>
      <c r="J26" s="45">
        <f t="shared" si="4"/>
        <v>2209675499.6411834</v>
      </c>
      <c r="K26" s="45">
        <f t="shared" si="4"/>
        <v>1873929092.1255608</v>
      </c>
      <c r="L26" s="45">
        <f t="shared" si="4"/>
        <v>1322798126.989357</v>
      </c>
      <c r="M26" s="45">
        <f t="shared" si="4"/>
        <v>1262242161.445518</v>
      </c>
    </row>
    <row r="27" spans="1:13" s="1" customFormat="1">
      <c r="B27" s="2"/>
      <c r="C27" s="3"/>
      <c r="D27" s="2"/>
      <c r="E27" s="2"/>
      <c r="F27" s="2"/>
      <c r="G27" s="2"/>
      <c r="H27" s="2"/>
      <c r="I27" s="2"/>
    </row>
    <row r="28" spans="1:13" s="1" customFormat="1">
      <c r="B28" s="2"/>
      <c r="C28" s="3"/>
      <c r="D28" s="2"/>
      <c r="E28" s="2"/>
      <c r="F28" s="2"/>
      <c r="G28" s="2"/>
      <c r="H28" s="2"/>
      <c r="I28" s="2"/>
    </row>
  </sheetData>
  <mergeCells count="9">
    <mergeCell ref="A1:J1"/>
    <mergeCell ref="F4:I4"/>
    <mergeCell ref="J4:M4"/>
    <mergeCell ref="A3:M3"/>
    <mergeCell ref="A4:A5"/>
    <mergeCell ref="B4:B5"/>
    <mergeCell ref="C4:C5"/>
    <mergeCell ref="D4:E4"/>
    <mergeCell ref="A2:M2"/>
  </mergeCells>
  <phoneticPr fontId="0" type="noConversion"/>
  <pageMargins left="0.74803149606299213" right="0.74803149606299213" top="0.51181102362204722" bottom="0.51181102362204722" header="0.51181102362204722" footer="0.51181102362204722"/>
  <pageSetup paperSize="9" scale="55" orientation="landscape" r:id="rId1"/>
  <headerFooter alignWithMargins="0"/>
  <ignoredErrors>
    <ignoredError sqref="C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C9" sqref="C9:C16"/>
    </sheetView>
  </sheetViews>
  <sheetFormatPr defaultRowHeight="12.75"/>
  <cols>
    <col min="1" max="1" width="25.42578125" customWidth="1"/>
    <col min="2" max="2" width="20.85546875" customWidth="1"/>
    <col min="3" max="3" width="21.5703125" customWidth="1"/>
    <col min="4" max="4" width="22.5703125" customWidth="1"/>
  </cols>
  <sheetData>
    <row r="1" spans="1:4" s="5" customFormat="1">
      <c r="A1" t="s">
        <v>74</v>
      </c>
      <c r="B1"/>
      <c r="C1"/>
      <c r="D1"/>
    </row>
    <row r="2" spans="1:4" s="5" customFormat="1" ht="13.5" thickBot="1">
      <c r="A2"/>
      <c r="B2"/>
      <c r="C2"/>
      <c r="D2"/>
    </row>
    <row r="3" spans="1:4" s="5" customFormat="1">
      <c r="A3" s="67" t="s">
        <v>78</v>
      </c>
      <c r="B3" s="68"/>
      <c r="C3" s="68"/>
      <c r="D3" s="69"/>
    </row>
    <row r="4" spans="1:4" s="5" customFormat="1" ht="15" customHeight="1">
      <c r="A4" s="70" t="s">
        <v>79</v>
      </c>
      <c r="B4" s="71"/>
      <c r="C4" s="71"/>
      <c r="D4" s="72"/>
    </row>
    <row r="5" spans="1:4" s="5" customFormat="1" ht="13.5" customHeight="1">
      <c r="A5" s="70" t="s">
        <v>80</v>
      </c>
      <c r="B5" s="71"/>
      <c r="C5" s="71"/>
      <c r="D5" s="72"/>
    </row>
    <row r="6" spans="1:4" s="5" customFormat="1" ht="15" customHeight="1" thickBot="1">
      <c r="A6" s="73" t="s">
        <v>63</v>
      </c>
      <c r="B6" s="74"/>
      <c r="C6" s="74"/>
      <c r="D6" s="75"/>
    </row>
    <row r="7" spans="1:4" s="5" customFormat="1" ht="81.75" customHeight="1" thickBot="1">
      <c r="A7" s="7" t="s">
        <v>65</v>
      </c>
      <c r="B7" s="8" t="s">
        <v>75</v>
      </c>
      <c r="C7" s="8" t="s">
        <v>82</v>
      </c>
      <c r="D7" s="8" t="s">
        <v>66</v>
      </c>
    </row>
    <row r="8" spans="1:4" s="5" customFormat="1" ht="13.5" thickBot="1">
      <c r="A8" s="9">
        <v>1</v>
      </c>
      <c r="B8" s="10">
        <v>2</v>
      </c>
      <c r="C8" s="10">
        <v>3</v>
      </c>
      <c r="D8" s="10">
        <v>4</v>
      </c>
    </row>
    <row r="9" spans="1:4" s="5" customFormat="1" ht="21.75" customHeight="1" thickBot="1">
      <c r="A9" s="11" t="s">
        <v>67</v>
      </c>
      <c r="B9" s="12">
        <v>88464153.868873298</v>
      </c>
      <c r="C9" s="13" t="s">
        <v>81</v>
      </c>
      <c r="D9" s="12">
        <v>88464153.868873298</v>
      </c>
    </row>
    <row r="10" spans="1:4" s="5" customFormat="1" ht="21.75" customHeight="1" thickBot="1">
      <c r="A10" s="14" t="s">
        <v>68</v>
      </c>
      <c r="B10" s="12">
        <v>35506066.234622143</v>
      </c>
      <c r="C10" s="13" t="s">
        <v>81</v>
      </c>
      <c r="D10" s="12">
        <v>35506066.234622143</v>
      </c>
    </row>
    <row r="11" spans="1:4" s="5" customFormat="1" ht="21.75" customHeight="1" thickBot="1">
      <c r="A11" s="15" t="s">
        <v>64</v>
      </c>
      <c r="B11" s="12">
        <v>494192013.89132953</v>
      </c>
      <c r="C11" s="13" t="s">
        <v>81</v>
      </c>
      <c r="D11" s="12">
        <v>494192013.89132953</v>
      </c>
    </row>
    <row r="12" spans="1:4" s="5" customFormat="1" ht="21.75" customHeight="1" thickBot="1">
      <c r="A12" s="16" t="s">
        <v>62</v>
      </c>
      <c r="B12" s="12">
        <v>108729208.91427456</v>
      </c>
      <c r="C12" s="13" t="s">
        <v>81</v>
      </c>
      <c r="D12" s="12">
        <v>108729208.91427456</v>
      </c>
    </row>
    <row r="13" spans="1:4" s="5" customFormat="1" ht="21.75" customHeight="1" thickBot="1">
      <c r="A13" s="17" t="s">
        <v>69</v>
      </c>
      <c r="B13" s="12">
        <f>SUM(B14:B15)</f>
        <v>535350718.53641856</v>
      </c>
      <c r="C13" s="13" t="s">
        <v>81</v>
      </c>
      <c r="D13" s="12">
        <f t="shared" ref="D13" si="0">SUM(D14:D15)</f>
        <v>535350718.53641856</v>
      </c>
    </row>
    <row r="14" spans="1:4" s="5" customFormat="1" ht="51.75" thickBot="1">
      <c r="A14" s="17" t="s">
        <v>70</v>
      </c>
      <c r="B14" s="12">
        <v>257767029.36926374</v>
      </c>
      <c r="C14" s="13" t="s">
        <v>81</v>
      </c>
      <c r="D14" s="12">
        <v>257767029.36926374</v>
      </c>
    </row>
    <row r="15" spans="1:4" s="5" customFormat="1" ht="21.75" customHeight="1" thickBot="1">
      <c r="A15" s="17" t="s">
        <v>71</v>
      </c>
      <c r="B15" s="12">
        <v>277583689.16715485</v>
      </c>
      <c r="C15" s="13" t="s">
        <v>81</v>
      </c>
      <c r="D15" s="12">
        <v>277583689.16715485</v>
      </c>
    </row>
    <row r="16" spans="1:4" s="5" customFormat="1" ht="21.75" customHeight="1" thickBot="1">
      <c r="A16" s="7" t="s">
        <v>72</v>
      </c>
      <c r="B16" s="12">
        <f>SUM(B9:B13)</f>
        <v>1262242161.445518</v>
      </c>
      <c r="C16" s="13" t="s">
        <v>81</v>
      </c>
      <c r="D16" s="12">
        <f t="shared" ref="D16" si="1">SUM(D9:D13)</f>
        <v>1262242161.445518</v>
      </c>
    </row>
    <row r="17" spans="4:4" s="4" customFormat="1" ht="11.25"/>
    <row r="18" spans="4:4">
      <c r="D18" s="6"/>
    </row>
  </sheetData>
  <mergeCells count="4">
    <mergeCell ref="A3:D3"/>
    <mergeCell ref="A4:D4"/>
    <mergeCell ref="A5:D5"/>
    <mergeCell ref="A6:D6"/>
  </mergeCells>
  <phoneticPr fontId="0" type="noConversion"/>
  <pageMargins left="0.75" right="0.75" top="1" bottom="1" header="0.5" footer="0.5"/>
  <pageSetup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80" zoomScaleNormal="80" workbookViewId="0">
      <selection activeCell="B6" sqref="B6"/>
    </sheetView>
  </sheetViews>
  <sheetFormatPr defaultRowHeight="12.75"/>
  <cols>
    <col min="1" max="1" width="31.85546875" customWidth="1"/>
    <col min="2" max="2" width="49.140625" style="82" customWidth="1"/>
    <col min="3" max="3" width="37" style="82" customWidth="1"/>
    <col min="4" max="4" width="34.85546875" style="82" customWidth="1"/>
    <col min="5" max="5" width="41" style="82" customWidth="1"/>
    <col min="6" max="6" width="52" style="82" customWidth="1"/>
    <col min="7" max="7" width="36.140625" style="82" customWidth="1"/>
  </cols>
  <sheetData>
    <row r="1" spans="1:10" ht="24.75" customHeight="1">
      <c r="A1" s="76" t="s">
        <v>134</v>
      </c>
      <c r="B1" s="76"/>
      <c r="C1" s="76"/>
      <c r="D1" s="76"/>
      <c r="E1" s="76"/>
      <c r="F1" s="76"/>
      <c r="G1" s="76"/>
    </row>
    <row r="2" spans="1:10" ht="54.75" customHeight="1">
      <c r="A2" s="77" t="s">
        <v>83</v>
      </c>
      <c r="B2" s="78" t="s">
        <v>4</v>
      </c>
      <c r="C2" s="78" t="s">
        <v>4</v>
      </c>
      <c r="D2" s="78" t="s">
        <v>4</v>
      </c>
      <c r="E2" s="78" t="s">
        <v>4</v>
      </c>
      <c r="F2" s="78" t="s">
        <v>26</v>
      </c>
      <c r="G2" s="78" t="s">
        <v>4</v>
      </c>
      <c r="J2">
        <v>4.1942000000000004</v>
      </c>
    </row>
    <row r="3" spans="1:10" ht="112.5" customHeight="1">
      <c r="A3" s="77" t="s">
        <v>84</v>
      </c>
      <c r="B3" s="78" t="s">
        <v>8</v>
      </c>
      <c r="C3" s="78" t="s">
        <v>10</v>
      </c>
      <c r="D3" s="78" t="s">
        <v>20</v>
      </c>
      <c r="E3" s="78" t="s">
        <v>22</v>
      </c>
      <c r="F3" s="78" t="s">
        <v>31</v>
      </c>
      <c r="G3" s="78" t="s">
        <v>20</v>
      </c>
    </row>
    <row r="4" spans="1:10" ht="18.95" customHeight="1">
      <c r="A4" s="77" t="s">
        <v>85</v>
      </c>
      <c r="B4" s="78" t="s">
        <v>86</v>
      </c>
      <c r="C4" s="78" t="s">
        <v>86</v>
      </c>
      <c r="D4" s="78" t="s">
        <v>86</v>
      </c>
      <c r="E4" s="78" t="s">
        <v>86</v>
      </c>
      <c r="F4" s="78" t="s">
        <v>86</v>
      </c>
      <c r="G4" s="78" t="s">
        <v>86</v>
      </c>
    </row>
    <row r="5" spans="1:10" ht="58.5" customHeight="1">
      <c r="A5" s="77" t="s">
        <v>87</v>
      </c>
      <c r="B5" s="78" t="s">
        <v>88</v>
      </c>
      <c r="C5" s="78" t="s">
        <v>89</v>
      </c>
      <c r="D5" s="78" t="s">
        <v>90</v>
      </c>
      <c r="E5" s="78" t="s">
        <v>91</v>
      </c>
      <c r="F5" s="78" t="s">
        <v>92</v>
      </c>
      <c r="G5" s="78" t="s">
        <v>93</v>
      </c>
    </row>
    <row r="6" spans="1:10" ht="183" customHeight="1">
      <c r="A6" s="77" t="s">
        <v>94</v>
      </c>
      <c r="B6" s="78" t="s">
        <v>95</v>
      </c>
      <c r="C6" s="78" t="s">
        <v>96</v>
      </c>
      <c r="D6" s="78" t="s">
        <v>97</v>
      </c>
      <c r="E6" s="78" t="s">
        <v>98</v>
      </c>
      <c r="F6" s="78" t="s">
        <v>99</v>
      </c>
      <c r="G6" s="78" t="s">
        <v>100</v>
      </c>
    </row>
    <row r="7" spans="1:10" ht="72.75" customHeight="1">
      <c r="A7" s="77" t="s">
        <v>101</v>
      </c>
      <c r="B7" s="78" t="s">
        <v>102</v>
      </c>
      <c r="C7" s="78" t="s">
        <v>103</v>
      </c>
      <c r="D7" s="78" t="s">
        <v>104</v>
      </c>
      <c r="E7" s="78" t="s">
        <v>105</v>
      </c>
      <c r="F7" s="78" t="s">
        <v>106</v>
      </c>
      <c r="G7" s="78" t="s">
        <v>107</v>
      </c>
    </row>
    <row r="8" spans="1:10" ht="35.1" customHeight="1">
      <c r="A8" s="77" t="s">
        <v>108</v>
      </c>
      <c r="B8" s="78" t="s">
        <v>86</v>
      </c>
      <c r="C8" s="78" t="s">
        <v>86</v>
      </c>
      <c r="D8" s="78" t="s">
        <v>86</v>
      </c>
      <c r="E8" s="78" t="s">
        <v>86</v>
      </c>
      <c r="F8" s="78" t="s">
        <v>86</v>
      </c>
      <c r="G8" s="78" t="s">
        <v>86</v>
      </c>
    </row>
    <row r="9" spans="1:10" ht="18.95" customHeight="1">
      <c r="A9" s="77" t="s">
        <v>109</v>
      </c>
      <c r="B9" s="79" t="s">
        <v>110</v>
      </c>
      <c r="C9" s="79" t="s">
        <v>111</v>
      </c>
      <c r="D9" s="79" t="s">
        <v>112</v>
      </c>
      <c r="E9" s="79" t="s">
        <v>113</v>
      </c>
      <c r="F9" s="79" t="s">
        <v>114</v>
      </c>
      <c r="G9" s="79" t="s">
        <v>115</v>
      </c>
    </row>
    <row r="10" spans="1:10" ht="35.1" customHeight="1">
      <c r="A10" s="77" t="s">
        <v>116</v>
      </c>
      <c r="B10" s="80">
        <f>'[1]7c Przykłady projektów'!B10/'7c przykłady projektów'!$J$2</f>
        <v>10003258.53798102</v>
      </c>
      <c r="C10" s="80">
        <f>'[1]7c Przykłady projektów'!C10/'7c przykłady projektów'!$J$2</f>
        <v>279123.67078346288</v>
      </c>
      <c r="D10" s="80">
        <f>'[1]7c Przykłady projektów'!D10/'7c przykłady projektów'!$J$2</f>
        <v>218850.07868008199</v>
      </c>
      <c r="E10" s="80">
        <f>'[1]7c Przykłady projektów'!E10/'7c przykłady projektów'!$J$2</f>
        <v>762908.71679938957</v>
      </c>
      <c r="F10" s="80">
        <f>'[1]7c Przykłady projektów'!F10/'7c przykłady projektów'!$J$2</f>
        <v>429359.93991702824</v>
      </c>
      <c r="G10" s="80">
        <f>'[1]7c Przykłady projektów'!G10/'7c przykłady projektów'!$J$2</f>
        <v>844594.91678985255</v>
      </c>
    </row>
    <row r="11" spans="1:10" ht="35.1" customHeight="1">
      <c r="A11" s="77" t="s">
        <v>117</v>
      </c>
      <c r="B11" s="80">
        <f>'[1]7c Przykłady projektów'!B11/'7c przykłady projektów'!$J$2</f>
        <v>6564212.6984883882</v>
      </c>
      <c r="C11" s="80">
        <f>'[1]7c Przykłady projektów'!C11/'7c przykłady projektów'!$J$2</f>
        <v>234221.71331839202</v>
      </c>
      <c r="D11" s="80">
        <f>'[1]7c Przykłady projektów'!D11/'7c przykłady projektów'!$J$2</f>
        <v>77223.904439464008</v>
      </c>
      <c r="E11" s="80">
        <f>'[1]7c Przykłady projektów'!E11/'7c przykłady projektów'!$J$2</f>
        <v>205613.19917981973</v>
      </c>
      <c r="F11" s="80">
        <f>'[1]7c Przykłady projektów'!F11/'7c przykłady projektów'!$J$2</f>
        <v>310753.87439797813</v>
      </c>
      <c r="G11" s="80">
        <f>'[1]7c Przykłady projektów'!G11/'7c przykłady projektów'!$J$2</f>
        <v>233465.26155166657</v>
      </c>
    </row>
    <row r="12" spans="1:10" ht="18.95" customHeight="1">
      <c r="A12" s="77" t="s">
        <v>118</v>
      </c>
      <c r="B12" s="78" t="s">
        <v>119</v>
      </c>
      <c r="C12" s="78" t="s">
        <v>120</v>
      </c>
      <c r="D12" s="78" t="s">
        <v>121</v>
      </c>
      <c r="E12" s="78" t="s">
        <v>122</v>
      </c>
      <c r="F12" s="78" t="s">
        <v>123</v>
      </c>
      <c r="G12" s="78" t="s">
        <v>124</v>
      </c>
    </row>
    <row r="13" spans="1:10" ht="409.5" customHeight="1">
      <c r="A13" s="77" t="s">
        <v>125</v>
      </c>
      <c r="B13" s="81" t="s">
        <v>126</v>
      </c>
      <c r="C13" s="78" t="s">
        <v>127</v>
      </c>
      <c r="D13" s="78" t="s">
        <v>128</v>
      </c>
      <c r="E13" s="78" t="s">
        <v>129</v>
      </c>
      <c r="F13" s="78" t="s">
        <v>130</v>
      </c>
      <c r="G13" s="78" t="s">
        <v>131</v>
      </c>
    </row>
    <row r="14" spans="1:10" ht="57.75" customHeight="1">
      <c r="A14" s="77" t="s">
        <v>132</v>
      </c>
      <c r="B14" s="78" t="s">
        <v>133</v>
      </c>
      <c r="C14" s="78" t="s">
        <v>133</v>
      </c>
      <c r="D14" s="78" t="s">
        <v>133</v>
      </c>
      <c r="E14" s="78" t="s">
        <v>133</v>
      </c>
      <c r="F14" s="78" t="s">
        <v>133</v>
      </c>
      <c r="G14" s="78" t="s">
        <v>133</v>
      </c>
    </row>
  </sheetData>
  <mergeCells count="1">
    <mergeCell ref="A1:G1"/>
  </mergeCells>
  <pageMargins left="0.19685039370078741" right="0.15748031496062992" top="0.19685039370078741" bottom="0.19685039370078741" header="0.15748031496062992" footer="0.19685039370078741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Tabela 7a</vt:lpstr>
      <vt:lpstr>Tabela 7b i Wykres</vt:lpstr>
      <vt:lpstr>7c przykłady projektów</vt:lpstr>
      <vt:lpstr>'Tabela 7a'!_ftn1</vt:lpstr>
      <vt:lpstr>'Tabela 7a'!_ftnref1</vt:lpstr>
      <vt:lpstr>'Tabela 7a'!Obszar_wydruku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mskarzynska</cp:lastModifiedBy>
  <cp:lastPrinted>2013-05-29T07:27:11Z</cp:lastPrinted>
  <dcterms:created xsi:type="dcterms:W3CDTF">1997-02-26T13:46:56Z</dcterms:created>
  <dcterms:modified xsi:type="dcterms:W3CDTF">2014-04-09T08:38:12Z</dcterms:modified>
</cp:coreProperties>
</file>